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2"/>
  </bookViews>
  <sheets>
    <sheet name="гуманитарный профиль" sheetId="1" r:id="rId1"/>
    <sheet name="вернуть 2022" sheetId="2" r:id="rId2"/>
    <sheet name="сводная" sheetId="3" r:id="rId3"/>
    <sheet name="технологический" sheetId="4" r:id="rId4"/>
    <sheet name="естественно-научный" sheetId="5" r:id="rId5"/>
    <sheet name="социально-экономичесикй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<sst xmlns="http://schemas.openxmlformats.org/spreadsheetml/2006/main" count="435" uniqueCount="112">
  <si>
    <t>Учебные предметы</t>
  </si>
  <si>
    <t>Русский язык и литература</t>
  </si>
  <si>
    <t>Русский язык</t>
  </si>
  <si>
    <t>Литература</t>
  </si>
  <si>
    <t>Английский язык</t>
  </si>
  <si>
    <t>Математика и информатика</t>
  </si>
  <si>
    <t>Математика</t>
  </si>
  <si>
    <t>Общественные науки</t>
  </si>
  <si>
    <t>История</t>
  </si>
  <si>
    <t>Обществознание</t>
  </si>
  <si>
    <t xml:space="preserve"> Физическая     культура, ОБЖ, экология</t>
  </si>
  <si>
    <t>Физкультура</t>
  </si>
  <si>
    <t>ОБЖ</t>
  </si>
  <si>
    <t>Итого</t>
  </si>
  <si>
    <t>Иностранные языки</t>
  </si>
  <si>
    <t>Обязательные предметы</t>
  </si>
  <si>
    <t>Предметная область</t>
  </si>
  <si>
    <t>Гуманитарный профиль</t>
  </si>
  <si>
    <t>Количество часов</t>
  </si>
  <si>
    <t>Количество часов с учетом деления</t>
  </si>
  <si>
    <t>Обязательная часть учебного плана</t>
  </si>
  <si>
    <t>Естественные    науки</t>
  </si>
  <si>
    <t>Право</t>
  </si>
  <si>
    <t>Часть учебного плана, формируемая участниками образовательных отношений</t>
  </si>
  <si>
    <t>Информатика</t>
  </si>
  <si>
    <t>Всего по выбору</t>
  </si>
  <si>
    <t>Предельно допустимая учебная нагрузка</t>
  </si>
  <si>
    <t>Итого суммарное количество часов</t>
  </si>
  <si>
    <t>Задачи с параметрами</t>
  </si>
  <si>
    <t>Методы решения задач курса планиметрии</t>
  </si>
  <si>
    <t>Технологический профиль</t>
  </si>
  <si>
    <t>Астрономия</t>
  </si>
  <si>
    <t>Физика</t>
  </si>
  <si>
    <t>Методы решения физических задач</t>
  </si>
  <si>
    <t>Русское правописание</t>
  </si>
  <si>
    <t>Биология</t>
  </si>
  <si>
    <t>Химия</t>
  </si>
  <si>
    <t>Химия без секретов</t>
  </si>
  <si>
    <t>Эволюция органов растений</t>
  </si>
  <si>
    <t>География</t>
  </si>
  <si>
    <t>Экономика</t>
  </si>
  <si>
    <t>Экология</t>
  </si>
  <si>
    <t>Естественные науки</t>
  </si>
  <si>
    <t>Социально-экономический профиль</t>
  </si>
  <si>
    <t>Искусство устной и письменной речи</t>
  </si>
  <si>
    <t xml:space="preserve">Астрономия </t>
  </si>
  <si>
    <t>Практическое обществознание</t>
  </si>
  <si>
    <t>С учетом деления</t>
  </si>
  <si>
    <t>У</t>
  </si>
  <si>
    <t>Б</t>
  </si>
  <si>
    <t>ДП</t>
  </si>
  <si>
    <t>ИТОГО</t>
  </si>
  <si>
    <t>Искусство</t>
  </si>
  <si>
    <t>Фокус на ЕГЭ</t>
  </si>
  <si>
    <t xml:space="preserve">Человек-эпоха- культура </t>
  </si>
  <si>
    <t>с учётом деления на группы</t>
  </si>
  <si>
    <t>с учётом деления на подгруппы</t>
  </si>
  <si>
    <t>Иностранный язык</t>
  </si>
  <si>
    <t>История физики и развитие представлений о мире</t>
  </si>
  <si>
    <t>Методы решения задач курса  планиметрии</t>
  </si>
  <si>
    <t>10А</t>
  </si>
  <si>
    <t>10Б</t>
  </si>
  <si>
    <t>10В</t>
  </si>
  <si>
    <t>10Г</t>
  </si>
  <si>
    <t>11А</t>
  </si>
  <si>
    <t>11Б</t>
  </si>
  <si>
    <t>11В</t>
  </si>
  <si>
    <t>11Г</t>
  </si>
  <si>
    <t xml:space="preserve">География </t>
  </si>
  <si>
    <t>Пищевые добавки</t>
  </si>
  <si>
    <t>Актуальные вопросы обшествознания</t>
  </si>
  <si>
    <t>Итоговый ндивидуальный проект</t>
  </si>
  <si>
    <t>Количество часов           с учетом деления</t>
  </si>
  <si>
    <t>Исследования функций элементарными средствами</t>
  </si>
  <si>
    <t>Функциональные уравнения</t>
  </si>
  <si>
    <t>Метод геометрических точек на координатной плоскости</t>
  </si>
  <si>
    <t>Фундаментальные эксперименты в физической науке</t>
  </si>
  <si>
    <t>Плазма- четвёртое состояние</t>
  </si>
  <si>
    <t>Оптика</t>
  </si>
  <si>
    <t>Естественно- научный</t>
  </si>
  <si>
    <t>Итоговый индивидуальный проект</t>
  </si>
  <si>
    <t>Метод геометрических мест точек на координатной прямой</t>
  </si>
  <si>
    <t>Исследование функций элементарными средствами</t>
  </si>
  <si>
    <t xml:space="preserve">Естественные науки </t>
  </si>
  <si>
    <t>Метод геометрических мест точек на координатной плоскости</t>
  </si>
  <si>
    <t>10 классы</t>
  </si>
  <si>
    <t>11 классы</t>
  </si>
  <si>
    <t>Фундаментальные эксперимкенты в физической науке</t>
  </si>
  <si>
    <t>Актуальные вопросы обществознания</t>
  </si>
  <si>
    <t>ФК</t>
  </si>
  <si>
    <t xml:space="preserve"> курсы (по выбору)</t>
  </si>
  <si>
    <t>10а</t>
  </si>
  <si>
    <t>1 час</t>
  </si>
  <si>
    <t>11б</t>
  </si>
  <si>
    <t>1ч</t>
  </si>
  <si>
    <t>10б/ 11б</t>
  </si>
  <si>
    <t>1/1ч</t>
  </si>
  <si>
    <t>11в</t>
  </si>
  <si>
    <t>? Пищевые добавки</t>
  </si>
  <si>
    <t xml:space="preserve"> курсы, (по выбору)</t>
  </si>
  <si>
    <t>10г</t>
  </si>
  <si>
    <t>11г</t>
  </si>
  <si>
    <t>Гуманитарный      10а</t>
  </si>
  <si>
    <t xml:space="preserve">Технологи-ческий 10б </t>
  </si>
  <si>
    <t>Естественно-научный 10в</t>
  </si>
  <si>
    <t>Социально-экономический       10г</t>
  </si>
  <si>
    <t>Гуманитарный          11а</t>
  </si>
  <si>
    <t xml:space="preserve">Технологи-ческий 11б </t>
  </si>
  <si>
    <t>Естественно-научный 11в</t>
  </si>
  <si>
    <t>Социально-экономический 11г</t>
  </si>
  <si>
    <t>исскуство</t>
  </si>
  <si>
    <t>Экурсы (по выбору)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</si>
</sst>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49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8" tint="-0.24997000396251678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/>
    </xf>
    <xf numFmtId="1" fontId="54" fillId="19" borderId="10" xfId="0" applyNumberFormat="1" applyFont="1" applyFill="1" applyBorder="1" applyAlignment="1">
      <alignment horizontal="center" vertical="center" wrapText="1"/>
    </xf>
    <xf numFmtId="1" fontId="54" fillId="1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1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19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3" fillId="35" borderId="10" xfId="0" applyFont="1" applyFill="1" applyBorder="1" applyAlignment="1">
      <alignment vertical="center" wrapText="1"/>
    </xf>
    <xf numFmtId="1" fontId="53" fillId="35" borderId="10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 vertical="center" wrapText="1"/>
    </xf>
    <xf numFmtId="0" fontId="54" fillId="19" borderId="10" xfId="0" applyFont="1" applyFill="1" applyBorder="1" applyAlignment="1">
      <alignment horizontal="center"/>
    </xf>
    <xf numFmtId="1" fontId="53" fillId="36" borderId="10" xfId="0" applyNumberFormat="1" applyFont="1" applyFill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1" fontId="53" fillId="34" borderId="10" xfId="0" applyNumberFormat="1" applyFont="1" applyFill="1" applyBorder="1" applyAlignment="1">
      <alignment horizontal="center"/>
    </xf>
    <xf numFmtId="1" fontId="54" fillId="0" borderId="13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 indent="1"/>
    </xf>
    <xf numFmtId="1" fontId="53" fillId="33" borderId="13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33" borderId="10" xfId="0" applyFont="1" applyFill="1" applyBorder="1" applyAlignment="1">
      <alignment/>
    </xf>
    <xf numFmtId="1" fontId="53" fillId="33" borderId="10" xfId="0" applyNumberFormat="1" applyFont="1" applyFill="1" applyBorder="1" applyAlignment="1">
      <alignment horizontal="center"/>
    </xf>
    <xf numFmtId="1" fontId="54" fillId="0" borderId="13" xfId="0" applyNumberFormat="1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left" vertical="center" wrapText="1" indent="1"/>
    </xf>
    <xf numFmtId="0" fontId="53" fillId="0" borderId="13" xfId="0" applyFont="1" applyBorder="1" applyAlignment="1">
      <alignment/>
    </xf>
    <xf numFmtId="1" fontId="53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vertical="center" wrapText="1"/>
    </xf>
    <xf numFmtId="0" fontId="54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/>
    </xf>
    <xf numFmtId="0" fontId="54" fillId="0" borderId="12" xfId="0" applyFont="1" applyBorder="1" applyAlignment="1">
      <alignment vertical="center" wrapText="1"/>
    </xf>
    <xf numFmtId="1" fontId="54" fillId="34" borderId="12" xfId="0" applyNumberFormat="1" applyFont="1" applyFill="1" applyBorder="1" applyAlignment="1">
      <alignment horizontal="center" vertical="center" wrapText="1"/>
    </xf>
    <xf numFmtId="1" fontId="54" fillId="0" borderId="15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vertical="center" wrapText="1"/>
    </xf>
    <xf numFmtId="1" fontId="54" fillId="33" borderId="12" xfId="0" applyNumberFormat="1" applyFont="1" applyFill="1" applyBorder="1" applyAlignment="1">
      <alignment horizontal="center" vertical="center" wrapText="1"/>
    </xf>
    <xf numFmtId="1" fontId="54" fillId="33" borderId="15" xfId="0" applyNumberFormat="1" applyFont="1" applyFill="1" applyBorder="1" applyAlignment="1">
      <alignment horizontal="center" vertical="center" wrapText="1"/>
    </xf>
    <xf numFmtId="1" fontId="54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center"/>
    </xf>
    <xf numFmtId="1" fontId="54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" fontId="54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9" fillId="33" borderId="10" xfId="0" applyFont="1" applyFill="1" applyBorder="1" applyAlignment="1">
      <alignment horizontal="left" vertical="center" wrapText="1" indent="1"/>
    </xf>
    <xf numFmtId="0" fontId="53" fillId="0" borderId="12" xfId="0" applyFont="1" applyBorder="1" applyAlignment="1">
      <alignment textRotation="90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/>
    </xf>
    <xf numFmtId="1" fontId="51" fillId="19" borderId="10" xfId="0" applyNumberFormat="1" applyFont="1" applyFill="1" applyBorder="1" applyAlignment="1">
      <alignment horizontal="center" vertical="center" wrapText="1"/>
    </xf>
    <xf numFmtId="1" fontId="51" fillId="19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19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" fontId="52" fillId="36" borderId="10" xfId="0" applyNumberFormat="1" applyFont="1" applyFill="1" applyBorder="1" applyAlignment="1">
      <alignment horizontal="center" vertical="center"/>
    </xf>
    <xf numFmtId="1" fontId="52" fillId="36" borderId="16" xfId="0" applyNumberFormat="1" applyFont="1" applyFill="1" applyBorder="1" applyAlignment="1">
      <alignment horizontal="center" vertical="center"/>
    </xf>
    <xf numFmtId="1" fontId="52" fillId="36" borderId="14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top" wrapText="1"/>
    </xf>
    <xf numFmtId="0" fontId="51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51" fillId="0" borderId="17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vertical="center" wrapText="1"/>
    </xf>
    <xf numFmtId="1" fontId="52" fillId="35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1" fontId="52" fillId="0" borderId="10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53" fillId="33" borderId="13" xfId="0" applyNumberFormat="1" applyFont="1" applyFill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textRotation="90" wrapText="1"/>
    </xf>
    <xf numFmtId="0" fontId="61" fillId="36" borderId="10" xfId="0" applyFont="1" applyFill="1" applyBorder="1" applyAlignment="1">
      <alignment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7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52" fillId="36" borderId="10" xfId="0" applyFont="1" applyFill="1" applyBorder="1" applyAlignment="1">
      <alignment/>
    </xf>
    <xf numFmtId="0" fontId="52" fillId="36" borderId="13" xfId="0" applyFont="1" applyFill="1" applyBorder="1" applyAlignment="1">
      <alignment horizontal="left"/>
    </xf>
    <xf numFmtId="0" fontId="52" fillId="36" borderId="16" xfId="0" applyFont="1" applyFill="1" applyBorder="1" applyAlignment="1">
      <alignment horizontal="left"/>
    </xf>
    <xf numFmtId="0" fontId="51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textRotation="90" wrapText="1"/>
    </xf>
    <xf numFmtId="0" fontId="53" fillId="33" borderId="19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17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1" fontId="53" fillId="33" borderId="11" xfId="0" applyNumberFormat="1" applyFont="1" applyFill="1" applyBorder="1" applyAlignment="1">
      <alignment horizontal="center" vertical="center"/>
    </xf>
    <xf numFmtId="1" fontId="53" fillId="33" borderId="12" xfId="0" applyNumberFormat="1" applyFont="1" applyFill="1" applyBorder="1" applyAlignment="1">
      <alignment horizontal="center" vertical="center"/>
    </xf>
    <xf numFmtId="1" fontId="54" fillId="33" borderId="11" xfId="0" applyNumberFormat="1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9;&#1055;%20&#1057;&#1054;&#1054;%202022-23\&#1059;&#1095;&#1077;&#1073;&#1085;&#1099;&#1081;%20&#1087;&#1083;&#1072;&#1085;%2010-11%20&#1060;&#1043;&#1054;&#1057;%2022-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уманитарный профиль"/>
      <sheetName val="технологический"/>
      <sheetName val="естественно-научный"/>
      <sheetName val="социально-экономичесикй"/>
      <sheetName val="сводный"/>
    </sheetNames>
    <sheetDataSet>
      <sheetData sheetId="1">
        <row r="23">
          <cell r="D23" t="str">
            <v>Русское правописание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zoomScalePageLayoutView="0" workbookViewId="0" topLeftCell="A19">
      <selection activeCell="D42" sqref="D42"/>
    </sheetView>
  </sheetViews>
  <sheetFormatPr defaultColWidth="9.140625" defaultRowHeight="15"/>
  <cols>
    <col min="1" max="1" width="9.7109375" style="1" customWidth="1"/>
    <col min="2" max="2" width="37.421875" style="1" customWidth="1"/>
    <col min="3" max="3" width="7.7109375" style="1" customWidth="1"/>
    <col min="4" max="4" width="26.57421875" style="1" customWidth="1"/>
    <col min="5" max="5" width="18.421875" style="1" customWidth="1"/>
    <col min="6" max="6" width="22.00390625" style="1" customWidth="1"/>
    <col min="7" max="7" width="12.57421875" style="1" customWidth="1"/>
    <col min="8" max="8" width="15.28125" style="1" customWidth="1"/>
    <col min="9" max="16384" width="9.140625" style="1" customWidth="1"/>
  </cols>
  <sheetData>
    <row r="1" ht="8.25" customHeight="1"/>
    <row r="2" spans="1:8" ht="42" customHeight="1">
      <c r="A2" s="155" t="s">
        <v>16</v>
      </c>
      <c r="B2" s="155"/>
      <c r="C2" s="152"/>
      <c r="D2" s="71" t="s">
        <v>0</v>
      </c>
      <c r="E2" s="155" t="s">
        <v>17</v>
      </c>
      <c r="F2" s="155"/>
      <c r="G2" s="156" t="s">
        <v>18</v>
      </c>
      <c r="H2" s="154" t="s">
        <v>19</v>
      </c>
    </row>
    <row r="3" spans="1:8" ht="79.5" customHeight="1">
      <c r="A3" s="155"/>
      <c r="B3" s="155"/>
      <c r="C3" s="153"/>
      <c r="D3" s="24"/>
      <c r="E3" s="4">
        <v>10</v>
      </c>
      <c r="F3" s="4">
        <v>11</v>
      </c>
      <c r="G3" s="156"/>
      <c r="H3" s="154"/>
    </row>
    <row r="4" spans="1:8" ht="17.25" customHeight="1">
      <c r="A4" s="148" t="s">
        <v>20</v>
      </c>
      <c r="B4" s="148"/>
      <c r="C4" s="148"/>
      <c r="D4" s="148"/>
      <c r="E4" s="148"/>
      <c r="F4" s="148"/>
      <c r="G4" s="148"/>
      <c r="H4" s="148"/>
    </row>
    <row r="5" spans="1:8" ht="23.25">
      <c r="A5" s="150" t="s">
        <v>15</v>
      </c>
      <c r="B5" s="149" t="s">
        <v>1</v>
      </c>
      <c r="C5" s="25" t="s">
        <v>48</v>
      </c>
      <c r="D5" s="5" t="s">
        <v>2</v>
      </c>
      <c r="E5" s="6">
        <v>3</v>
      </c>
      <c r="F5" s="6">
        <v>3</v>
      </c>
      <c r="G5" s="69">
        <f>SUM(E5:F5)</f>
        <v>6</v>
      </c>
      <c r="H5" s="7">
        <v>6</v>
      </c>
    </row>
    <row r="6" spans="1:8" ht="23.25">
      <c r="A6" s="150"/>
      <c r="B6" s="149"/>
      <c r="C6" s="25" t="s">
        <v>48</v>
      </c>
      <c r="D6" s="5" t="s">
        <v>3</v>
      </c>
      <c r="E6" s="6">
        <v>5</v>
      </c>
      <c r="F6" s="6">
        <v>5</v>
      </c>
      <c r="G6" s="69">
        <f aca="true" t="shared" si="0" ref="G6:G17">SUM(E6:F6)</f>
        <v>10</v>
      </c>
      <c r="H6" s="7">
        <f aca="true" t="shared" si="1" ref="H6:H16">G6</f>
        <v>10</v>
      </c>
    </row>
    <row r="7" spans="1:8" ht="46.5">
      <c r="A7" s="150"/>
      <c r="B7" s="25" t="s">
        <v>14</v>
      </c>
      <c r="C7" s="25" t="s">
        <v>49</v>
      </c>
      <c r="D7" s="5" t="s">
        <v>4</v>
      </c>
      <c r="E7" s="8">
        <v>3</v>
      </c>
      <c r="F7" s="9">
        <v>3</v>
      </c>
      <c r="G7" s="69">
        <f t="shared" si="0"/>
        <v>6</v>
      </c>
      <c r="H7" s="7">
        <f>(E7+F7)*2</f>
        <v>12</v>
      </c>
    </row>
    <row r="8" spans="1:8" ht="46.5">
      <c r="A8" s="150"/>
      <c r="B8" s="25" t="s">
        <v>5</v>
      </c>
      <c r="C8" s="25" t="s">
        <v>49</v>
      </c>
      <c r="D8" s="5" t="s">
        <v>6</v>
      </c>
      <c r="E8" s="6">
        <v>4</v>
      </c>
      <c r="F8" s="6">
        <v>4</v>
      </c>
      <c r="G8" s="69">
        <f t="shared" si="0"/>
        <v>8</v>
      </c>
      <c r="H8" s="7">
        <f t="shared" si="1"/>
        <v>8</v>
      </c>
    </row>
    <row r="9" spans="1:8" ht="23.25">
      <c r="A9" s="150"/>
      <c r="B9" s="146" t="s">
        <v>7</v>
      </c>
      <c r="C9" s="25" t="s">
        <v>48</v>
      </c>
      <c r="D9" s="5" t="s">
        <v>8</v>
      </c>
      <c r="E9" s="6">
        <v>4</v>
      </c>
      <c r="F9" s="6">
        <v>4</v>
      </c>
      <c r="G9" s="7">
        <f>SUM(E9:F9)</f>
        <v>8</v>
      </c>
      <c r="H9" s="7">
        <f>G9</f>
        <v>8</v>
      </c>
    </row>
    <row r="10" spans="1:8" ht="23.25">
      <c r="A10" s="150"/>
      <c r="B10" s="147"/>
      <c r="C10" s="25" t="s">
        <v>48</v>
      </c>
      <c r="D10" s="5" t="s">
        <v>22</v>
      </c>
      <c r="E10" s="6">
        <v>2</v>
      </c>
      <c r="F10" s="6">
        <v>2</v>
      </c>
      <c r="G10" s="7">
        <f>SUM(E10:F10)</f>
        <v>4</v>
      </c>
      <c r="H10" s="7">
        <f>G10</f>
        <v>4</v>
      </c>
    </row>
    <row r="11" spans="1:8" ht="23.25">
      <c r="A11" s="150"/>
      <c r="B11" s="146" t="s">
        <v>42</v>
      </c>
      <c r="C11" s="25" t="s">
        <v>49</v>
      </c>
      <c r="D11" s="5" t="s">
        <v>35</v>
      </c>
      <c r="E11" s="6">
        <v>1</v>
      </c>
      <c r="F11" s="6">
        <v>1</v>
      </c>
      <c r="G11" s="69">
        <f t="shared" si="0"/>
        <v>2</v>
      </c>
      <c r="H11" s="7">
        <f t="shared" si="1"/>
        <v>2</v>
      </c>
    </row>
    <row r="12" spans="1:8" ht="23.25">
      <c r="A12" s="150"/>
      <c r="B12" s="147"/>
      <c r="C12" s="25" t="s">
        <v>49</v>
      </c>
      <c r="D12" s="5" t="s">
        <v>32</v>
      </c>
      <c r="E12" s="6">
        <v>2</v>
      </c>
      <c r="F12" s="6">
        <v>2</v>
      </c>
      <c r="G12" s="69">
        <f t="shared" si="0"/>
        <v>4</v>
      </c>
      <c r="H12" s="7">
        <f t="shared" si="1"/>
        <v>4</v>
      </c>
    </row>
    <row r="13" spans="1:8" ht="23.25">
      <c r="A13" s="150"/>
      <c r="B13" s="147"/>
      <c r="C13" s="25" t="s">
        <v>49</v>
      </c>
      <c r="D13" s="5" t="s">
        <v>36</v>
      </c>
      <c r="E13" s="6">
        <v>1</v>
      </c>
      <c r="F13" s="6">
        <v>1</v>
      </c>
      <c r="G13" s="69">
        <f>SUM(E13:F13)</f>
        <v>2</v>
      </c>
      <c r="H13" s="7">
        <f>G13</f>
        <v>2</v>
      </c>
    </row>
    <row r="14" spans="1:8" ht="23.25">
      <c r="A14" s="150"/>
      <c r="B14" s="147"/>
      <c r="C14" s="25" t="s">
        <v>49</v>
      </c>
      <c r="D14" s="10" t="s">
        <v>31</v>
      </c>
      <c r="E14" s="11"/>
      <c r="F14" s="11">
        <v>1</v>
      </c>
      <c r="G14" s="7">
        <v>1</v>
      </c>
      <c r="H14" s="7">
        <v>1</v>
      </c>
    </row>
    <row r="15" spans="1:8" ht="23.25">
      <c r="A15" s="150"/>
      <c r="B15" s="157" t="s">
        <v>10</v>
      </c>
      <c r="C15" s="25" t="s">
        <v>49</v>
      </c>
      <c r="D15" s="5" t="s">
        <v>11</v>
      </c>
      <c r="E15" s="8">
        <v>2</v>
      </c>
      <c r="F15" s="8">
        <v>2</v>
      </c>
      <c r="G15" s="69">
        <f t="shared" si="0"/>
        <v>4</v>
      </c>
      <c r="H15" s="7">
        <f>(E15+F15)*2</f>
        <v>8</v>
      </c>
    </row>
    <row r="16" spans="1:8" ht="23.25">
      <c r="A16" s="150"/>
      <c r="B16" s="157"/>
      <c r="C16" s="25" t="s">
        <v>49</v>
      </c>
      <c r="D16" s="5" t="s">
        <v>12</v>
      </c>
      <c r="E16" s="6">
        <v>1</v>
      </c>
      <c r="F16" s="6">
        <v>1</v>
      </c>
      <c r="G16" s="69">
        <f t="shared" si="0"/>
        <v>2</v>
      </c>
      <c r="H16" s="7">
        <f t="shared" si="1"/>
        <v>2</v>
      </c>
    </row>
    <row r="17" spans="1:8" ht="56.25">
      <c r="A17" s="150"/>
      <c r="B17" s="5"/>
      <c r="C17" s="25" t="s">
        <v>49</v>
      </c>
      <c r="D17" s="70" t="s">
        <v>71</v>
      </c>
      <c r="E17" s="6">
        <v>1</v>
      </c>
      <c r="F17" s="6">
        <v>1</v>
      </c>
      <c r="G17" s="69">
        <f t="shared" si="0"/>
        <v>2</v>
      </c>
      <c r="H17" s="7">
        <f>G17</f>
        <v>2</v>
      </c>
    </row>
    <row r="18" spans="1:8" ht="22.5">
      <c r="A18" s="150"/>
      <c r="B18" s="12" t="s">
        <v>13</v>
      </c>
      <c r="C18" s="12"/>
      <c r="D18" s="12"/>
      <c r="E18" s="13">
        <f>E5+E6+E7+E8+E9+E10+E11+E12+E13+E15+E16+E17</f>
        <v>29</v>
      </c>
      <c r="F18" s="13">
        <f>SUM(F5:F17)</f>
        <v>30</v>
      </c>
      <c r="G18" s="27">
        <f>SUM(E18:F18)</f>
        <v>59</v>
      </c>
      <c r="H18" s="23">
        <f>H5+H6+H7+H8+H9+H10+H11+H12+H13+H14+H15+H16+H17</f>
        <v>69</v>
      </c>
    </row>
    <row r="19" spans="1:8" ht="32.25" customHeight="1">
      <c r="A19" s="14" t="s">
        <v>23</v>
      </c>
      <c r="B19" s="15"/>
      <c r="C19" s="15"/>
      <c r="D19" s="15"/>
      <c r="E19" s="16"/>
      <c r="F19" s="16"/>
      <c r="G19" s="16"/>
      <c r="H19" s="16"/>
    </row>
    <row r="20" spans="1:8" ht="48" customHeight="1">
      <c r="A20" s="150" t="s">
        <v>50</v>
      </c>
      <c r="B20" s="5" t="s">
        <v>5</v>
      </c>
      <c r="C20" s="25" t="s">
        <v>49</v>
      </c>
      <c r="D20" s="43" t="s">
        <v>24</v>
      </c>
      <c r="E20" s="17">
        <v>1</v>
      </c>
      <c r="F20" s="17">
        <v>1</v>
      </c>
      <c r="G20" s="7">
        <f>SUM(E20:F20)</f>
        <v>2</v>
      </c>
      <c r="H20" s="7">
        <v>4</v>
      </c>
    </row>
    <row r="21" spans="1:8" ht="24" customHeight="1">
      <c r="A21" s="150"/>
      <c r="B21" s="5" t="s">
        <v>7</v>
      </c>
      <c r="C21" s="25" t="s">
        <v>49</v>
      </c>
      <c r="D21" s="65" t="s">
        <v>9</v>
      </c>
      <c r="E21" s="69">
        <v>2</v>
      </c>
      <c r="F21" s="69">
        <v>2</v>
      </c>
      <c r="G21" s="69">
        <f>SUM(E21:F21)</f>
        <v>4</v>
      </c>
      <c r="H21" s="7">
        <f>G21</f>
        <v>4</v>
      </c>
    </row>
    <row r="22" spans="1:8" ht="22.5">
      <c r="A22" s="150"/>
      <c r="B22" s="12" t="s">
        <v>25</v>
      </c>
      <c r="C22" s="12"/>
      <c r="D22" s="12"/>
      <c r="E22" s="13">
        <f>E20+E21</f>
        <v>3</v>
      </c>
      <c r="F22" s="13">
        <f>F20+F21</f>
        <v>3</v>
      </c>
      <c r="G22" s="13">
        <v>6</v>
      </c>
      <c r="H22" s="13">
        <v>8</v>
      </c>
    </row>
    <row r="23" spans="1:8" s="2" customFormat="1" ht="22.5">
      <c r="A23" s="151" t="s">
        <v>13</v>
      </c>
      <c r="B23" s="151"/>
      <c r="C23" s="151"/>
      <c r="D23" s="151"/>
      <c r="E23" s="29">
        <f>E18+E22</f>
        <v>32</v>
      </c>
      <c r="F23" s="29">
        <f>F18+F22</f>
        <v>33</v>
      </c>
      <c r="G23" s="29">
        <f>G18+G21+G20</f>
        <v>65</v>
      </c>
      <c r="H23" s="29">
        <f>H18+H22</f>
        <v>77</v>
      </c>
    </row>
    <row r="24" spans="1:8" ht="39" customHeight="1">
      <c r="A24" s="150" t="s">
        <v>90</v>
      </c>
      <c r="B24" s="149" t="s">
        <v>1</v>
      </c>
      <c r="C24" s="30" t="s">
        <v>89</v>
      </c>
      <c r="D24" s="56" t="s">
        <v>54</v>
      </c>
      <c r="E24" s="54">
        <v>1</v>
      </c>
      <c r="F24" s="31">
        <v>1</v>
      </c>
      <c r="G24" s="32">
        <f>SUM(E24:F24)</f>
        <v>2</v>
      </c>
      <c r="H24" s="32">
        <f>G24</f>
        <v>2</v>
      </c>
    </row>
    <row r="25" spans="1:8" ht="33" customHeight="1" hidden="1">
      <c r="A25" s="150"/>
      <c r="B25" s="149"/>
      <c r="C25" s="141" t="s">
        <v>89</v>
      </c>
      <c r="D25" s="57" t="s">
        <v>34</v>
      </c>
      <c r="E25" s="54">
        <v>1</v>
      </c>
      <c r="F25" s="54"/>
      <c r="G25" s="32">
        <v>1</v>
      </c>
      <c r="H25" s="32">
        <v>1</v>
      </c>
    </row>
    <row r="26" spans="1:8" ht="33.75" customHeight="1">
      <c r="A26" s="150"/>
      <c r="B26" s="149"/>
      <c r="C26" s="141" t="s">
        <v>89</v>
      </c>
      <c r="D26" s="57" t="s">
        <v>44</v>
      </c>
      <c r="E26" s="54">
        <v>1</v>
      </c>
      <c r="F26" s="54"/>
      <c r="G26" s="32">
        <v>1</v>
      </c>
      <c r="H26" s="32">
        <v>1</v>
      </c>
    </row>
    <row r="27" spans="1:8" ht="23.25" hidden="1">
      <c r="A27" s="150"/>
      <c r="B27" s="58" t="s">
        <v>57</v>
      </c>
      <c r="C27" s="141" t="s">
        <v>89</v>
      </c>
      <c r="D27" s="5" t="s">
        <v>53</v>
      </c>
      <c r="E27" s="11">
        <v>1</v>
      </c>
      <c r="F27" s="11">
        <v>1</v>
      </c>
      <c r="G27" s="7">
        <f>E27+F27</f>
        <v>2</v>
      </c>
      <c r="H27" s="7">
        <v>2</v>
      </c>
    </row>
    <row r="28" spans="1:8" ht="23.25">
      <c r="A28" s="150"/>
      <c r="B28" s="33" t="s">
        <v>52</v>
      </c>
      <c r="C28" s="141" t="s">
        <v>89</v>
      </c>
      <c r="D28" s="5" t="s">
        <v>52</v>
      </c>
      <c r="E28" s="11">
        <v>1</v>
      </c>
      <c r="F28" s="11">
        <v>1</v>
      </c>
      <c r="G28" s="7">
        <v>2</v>
      </c>
      <c r="H28" s="7">
        <f>G28</f>
        <v>2</v>
      </c>
    </row>
    <row r="29" spans="1:8" ht="46.5">
      <c r="A29" s="150"/>
      <c r="B29" s="149" t="s">
        <v>5</v>
      </c>
      <c r="C29" s="141" t="s">
        <v>89</v>
      </c>
      <c r="D29" s="20" t="s">
        <v>28</v>
      </c>
      <c r="E29" s="11">
        <v>1</v>
      </c>
      <c r="F29" s="11">
        <v>1</v>
      </c>
      <c r="G29" s="7">
        <f>SUM(E29:F29)</f>
        <v>2</v>
      </c>
      <c r="H29" s="7">
        <v>2</v>
      </c>
    </row>
    <row r="30" spans="1:8" ht="66.75" customHeight="1">
      <c r="A30" s="150"/>
      <c r="B30" s="149"/>
      <c r="C30" s="141" t="s">
        <v>89</v>
      </c>
      <c r="D30" s="20" t="s">
        <v>29</v>
      </c>
      <c r="E30" s="11">
        <v>1</v>
      </c>
      <c r="F30" s="11">
        <v>1</v>
      </c>
      <c r="G30" s="7">
        <f>SUM(E30:F30)</f>
        <v>2</v>
      </c>
      <c r="H30" s="7">
        <f>G30</f>
        <v>2</v>
      </c>
    </row>
    <row r="31" spans="1:8" ht="27" customHeight="1">
      <c r="A31" s="150"/>
      <c r="B31" s="12" t="s">
        <v>25</v>
      </c>
      <c r="C31" s="143"/>
      <c r="D31" s="144"/>
      <c r="E31" s="90">
        <v>5</v>
      </c>
      <c r="F31" s="90">
        <v>4</v>
      </c>
      <c r="G31" s="101">
        <v>9</v>
      </c>
      <c r="H31" s="101"/>
    </row>
    <row r="32" spans="1:8" ht="35.25" customHeight="1">
      <c r="A32" s="150"/>
      <c r="B32" s="12" t="s">
        <v>47</v>
      </c>
      <c r="C32" s="12"/>
      <c r="D32" s="21"/>
      <c r="E32" s="22">
        <v>5</v>
      </c>
      <c r="F32" s="22">
        <v>4</v>
      </c>
      <c r="G32" s="22"/>
      <c r="H32" s="22">
        <v>9</v>
      </c>
    </row>
    <row r="33" spans="1:8" ht="32.25" customHeight="1">
      <c r="A33" s="148" t="s">
        <v>26</v>
      </c>
      <c r="B33" s="148"/>
      <c r="C33" s="148"/>
      <c r="D33" s="148"/>
      <c r="E33" s="34">
        <v>37</v>
      </c>
      <c r="F33" s="34">
        <v>37</v>
      </c>
      <c r="G33" s="35"/>
      <c r="H33" s="35"/>
    </row>
    <row r="34" spans="1:8" ht="25.5" customHeight="1">
      <c r="A34" s="148" t="s">
        <v>27</v>
      </c>
      <c r="B34" s="148"/>
      <c r="C34" s="148"/>
      <c r="D34" s="148"/>
      <c r="E34" s="23">
        <f>E23+E31</f>
        <v>37</v>
      </c>
      <c r="F34" s="23">
        <v>37</v>
      </c>
      <c r="G34" s="36">
        <v>74</v>
      </c>
      <c r="H34" s="23"/>
    </row>
    <row r="35" spans="1:8" ht="22.5">
      <c r="A35" s="148" t="s">
        <v>55</v>
      </c>
      <c r="B35" s="148"/>
      <c r="C35" s="148"/>
      <c r="D35" s="148"/>
      <c r="E35" s="23">
        <v>43</v>
      </c>
      <c r="F35" s="23">
        <v>43</v>
      </c>
      <c r="G35" s="36"/>
      <c r="H35" s="23">
        <v>86</v>
      </c>
    </row>
  </sheetData>
  <sheetProtection/>
  <mergeCells count="19">
    <mergeCell ref="C2:C3"/>
    <mergeCell ref="H2:H3"/>
    <mergeCell ref="A4:H4"/>
    <mergeCell ref="A5:A18"/>
    <mergeCell ref="E2:F2"/>
    <mergeCell ref="G2:G3"/>
    <mergeCell ref="A2:B3"/>
    <mergeCell ref="B11:B14"/>
    <mergeCell ref="B15:B16"/>
    <mergeCell ref="B5:B6"/>
    <mergeCell ref="B9:B10"/>
    <mergeCell ref="A33:D33"/>
    <mergeCell ref="B24:B26"/>
    <mergeCell ref="B29:B30"/>
    <mergeCell ref="A35:D35"/>
    <mergeCell ref="A34:D34"/>
    <mergeCell ref="A20:A22"/>
    <mergeCell ref="A24:A32"/>
    <mergeCell ref="A23:D23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7">
      <selection activeCell="F13" sqref="F13"/>
    </sheetView>
  </sheetViews>
  <sheetFormatPr defaultColWidth="9.140625" defaultRowHeight="15"/>
  <sheetData>
    <row r="1" spans="1:6" ht="15">
      <c r="A1" s="159" t="s">
        <v>34</v>
      </c>
      <c r="B1" s="159"/>
      <c r="C1" s="159"/>
      <c r="D1" s="159"/>
      <c r="E1" t="s">
        <v>91</v>
      </c>
      <c r="F1" t="s">
        <v>92</v>
      </c>
    </row>
    <row r="2" spans="1:6" ht="27" customHeight="1">
      <c r="A2" s="166" t="s">
        <v>75</v>
      </c>
      <c r="B2" s="167"/>
      <c r="C2" s="167"/>
      <c r="D2" s="168"/>
      <c r="E2" t="s">
        <v>93</v>
      </c>
      <c r="F2" t="s">
        <v>94</v>
      </c>
    </row>
    <row r="3" spans="1:6" ht="15">
      <c r="A3" s="158" t="s">
        <v>59</v>
      </c>
      <c r="B3" s="158"/>
      <c r="C3" s="158"/>
      <c r="D3" s="158"/>
      <c r="E3" t="s">
        <v>93</v>
      </c>
      <c r="F3" t="s">
        <v>94</v>
      </c>
    </row>
    <row r="4" spans="1:6" ht="15">
      <c r="A4" s="158" t="s">
        <v>44</v>
      </c>
      <c r="B4" s="158"/>
      <c r="C4" s="158"/>
      <c r="D4" s="158"/>
      <c r="E4" t="s">
        <v>93</v>
      </c>
      <c r="F4" t="s">
        <v>94</v>
      </c>
    </row>
    <row r="5" spans="1:6" ht="15">
      <c r="A5" s="158" t="s">
        <v>58</v>
      </c>
      <c r="B5" s="158"/>
      <c r="C5" s="158"/>
      <c r="D5" s="158"/>
      <c r="E5" t="s">
        <v>95</v>
      </c>
      <c r="F5" t="s">
        <v>96</v>
      </c>
    </row>
    <row r="6" spans="1:6" ht="15">
      <c r="A6" s="158" t="s">
        <v>33</v>
      </c>
      <c r="B6" s="158"/>
      <c r="C6" s="158"/>
      <c r="D6" s="158"/>
      <c r="E6" t="s">
        <v>95</v>
      </c>
      <c r="F6" t="s">
        <v>96</v>
      </c>
    </row>
    <row r="7" spans="1:6" ht="15">
      <c r="A7" s="158" t="s">
        <v>81</v>
      </c>
      <c r="B7" s="158"/>
      <c r="C7" s="158"/>
      <c r="D7" s="158"/>
      <c r="E7" t="s">
        <v>97</v>
      </c>
      <c r="F7" t="s">
        <v>94</v>
      </c>
    </row>
    <row r="8" spans="1:6" ht="15">
      <c r="A8" s="158" t="s">
        <v>98</v>
      </c>
      <c r="B8" s="158"/>
      <c r="C8" s="158"/>
      <c r="D8" s="158"/>
      <c r="E8" t="s">
        <v>97</v>
      </c>
      <c r="F8" t="s">
        <v>94</v>
      </c>
    </row>
    <row r="9" spans="1:6" ht="15">
      <c r="A9" s="159" t="s">
        <v>74</v>
      </c>
      <c r="B9" s="159"/>
      <c r="C9" s="159"/>
      <c r="D9" s="159"/>
      <c r="E9" t="s">
        <v>100</v>
      </c>
      <c r="F9" t="s">
        <v>94</v>
      </c>
    </row>
    <row r="10" spans="1:6" ht="15">
      <c r="A10" s="159" t="s">
        <v>70</v>
      </c>
      <c r="B10" s="159"/>
      <c r="C10" s="159"/>
      <c r="D10" s="159"/>
      <c r="E10" t="s">
        <v>100</v>
      </c>
      <c r="F10" t="s">
        <v>94</v>
      </c>
    </row>
    <row r="11" spans="1:6" ht="23.25" customHeight="1">
      <c r="A11" s="160" t="s">
        <v>84</v>
      </c>
      <c r="B11" s="161"/>
      <c r="C11" s="161"/>
      <c r="D11" s="162"/>
      <c r="E11" t="s">
        <v>101</v>
      </c>
      <c r="F11" t="s">
        <v>94</v>
      </c>
    </row>
    <row r="12" spans="1:6" ht="20.25">
      <c r="A12" s="163" t="s">
        <v>82</v>
      </c>
      <c r="B12" s="164"/>
      <c r="C12" s="164"/>
      <c r="D12" s="165"/>
      <c r="E12" t="s">
        <v>101</v>
      </c>
      <c r="F12" t="s">
        <v>94</v>
      </c>
    </row>
    <row r="13" spans="1:6" ht="15">
      <c r="A13" s="158" t="s">
        <v>110</v>
      </c>
      <c r="B13" s="158"/>
      <c r="C13" s="158"/>
      <c r="D13" s="158"/>
      <c r="E13" t="s">
        <v>93</v>
      </c>
      <c r="F13" t="s">
        <v>94</v>
      </c>
    </row>
  </sheetData>
  <sheetProtection/>
  <mergeCells count="13">
    <mergeCell ref="A13:D13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75" zoomScaleNormal="75" zoomScalePageLayoutView="0" workbookViewId="0" topLeftCell="A1">
      <selection activeCell="Q52" sqref="Q52"/>
    </sheetView>
  </sheetViews>
  <sheetFormatPr defaultColWidth="9.140625" defaultRowHeight="15"/>
  <cols>
    <col min="2" max="2" width="25.8515625" style="0" customWidth="1"/>
    <col min="3" max="3" width="22.7109375" style="0" customWidth="1"/>
    <col min="7" max="7" width="11.140625" style="0" customWidth="1"/>
    <col min="11" max="11" width="11.28125" style="0" customWidth="1"/>
    <col min="13" max="13" width="11.5742187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89"/>
      <c r="B2" s="189"/>
      <c r="C2" s="189"/>
      <c r="D2" s="188" t="s">
        <v>85</v>
      </c>
      <c r="E2" s="188"/>
      <c r="F2" s="188"/>
      <c r="G2" s="188"/>
      <c r="H2" s="188" t="s">
        <v>86</v>
      </c>
      <c r="I2" s="188"/>
      <c r="J2" s="188"/>
      <c r="K2" s="188"/>
      <c r="L2" s="189"/>
      <c r="M2" s="189"/>
    </row>
    <row r="3" spans="1:13" ht="118.5" customHeight="1">
      <c r="A3" s="182" t="s">
        <v>16</v>
      </c>
      <c r="B3" s="182"/>
      <c r="C3" s="183" t="s">
        <v>0</v>
      </c>
      <c r="D3" s="109" t="s">
        <v>102</v>
      </c>
      <c r="E3" s="109" t="s">
        <v>103</v>
      </c>
      <c r="F3" s="109" t="s">
        <v>104</v>
      </c>
      <c r="G3" s="109" t="s">
        <v>105</v>
      </c>
      <c r="H3" s="109" t="s">
        <v>106</v>
      </c>
      <c r="I3" s="109" t="s">
        <v>107</v>
      </c>
      <c r="J3" s="109" t="s">
        <v>108</v>
      </c>
      <c r="K3" s="109" t="s">
        <v>109</v>
      </c>
      <c r="L3" s="185" t="s">
        <v>18</v>
      </c>
      <c r="M3" s="185" t="s">
        <v>19</v>
      </c>
    </row>
    <row r="4" spans="1:13" ht="15" hidden="1">
      <c r="A4" s="182"/>
      <c r="B4" s="182"/>
      <c r="C4" s="184"/>
      <c r="D4" s="110" t="s">
        <v>60</v>
      </c>
      <c r="E4" s="110" t="s">
        <v>61</v>
      </c>
      <c r="F4" s="110" t="s">
        <v>62</v>
      </c>
      <c r="G4" s="110" t="s">
        <v>63</v>
      </c>
      <c r="H4" s="110" t="s">
        <v>64</v>
      </c>
      <c r="I4" s="110" t="s">
        <v>65</v>
      </c>
      <c r="J4" s="110" t="s">
        <v>66</v>
      </c>
      <c r="K4" s="110" t="s">
        <v>67</v>
      </c>
      <c r="L4" s="185"/>
      <c r="M4" s="185"/>
    </row>
    <row r="5" spans="1:13" ht="15">
      <c r="A5" s="169" t="s">
        <v>20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15">
      <c r="A6" s="185" t="s">
        <v>15</v>
      </c>
      <c r="B6" s="170" t="s">
        <v>1</v>
      </c>
      <c r="C6" s="111" t="s">
        <v>2</v>
      </c>
      <c r="D6" s="112">
        <v>3</v>
      </c>
      <c r="E6" s="112">
        <v>1</v>
      </c>
      <c r="F6" s="112">
        <v>1</v>
      </c>
      <c r="G6" s="112">
        <v>1</v>
      </c>
      <c r="H6" s="112">
        <v>3</v>
      </c>
      <c r="I6" s="112">
        <v>1</v>
      </c>
      <c r="J6" s="112">
        <v>1</v>
      </c>
      <c r="K6" s="112">
        <v>1</v>
      </c>
      <c r="L6" s="112">
        <f>SUM(D6:K6)</f>
        <v>12</v>
      </c>
      <c r="M6" s="113">
        <f>L6</f>
        <v>12</v>
      </c>
    </row>
    <row r="7" spans="1:13" ht="15">
      <c r="A7" s="185"/>
      <c r="B7" s="170"/>
      <c r="C7" s="111" t="s">
        <v>3</v>
      </c>
      <c r="D7" s="112">
        <v>5</v>
      </c>
      <c r="E7" s="112">
        <v>3</v>
      </c>
      <c r="F7" s="112">
        <v>3</v>
      </c>
      <c r="G7" s="112">
        <v>3</v>
      </c>
      <c r="H7" s="112">
        <v>5</v>
      </c>
      <c r="I7" s="112">
        <v>3</v>
      </c>
      <c r="J7" s="112">
        <v>3</v>
      </c>
      <c r="K7" s="112">
        <v>3</v>
      </c>
      <c r="L7" s="112">
        <f aca="true" t="shared" si="0" ref="L7:L21">SUM(D7:K7)</f>
        <v>28</v>
      </c>
      <c r="M7" s="113">
        <f aca="true" t="shared" si="1" ref="M7:M21">L7</f>
        <v>28</v>
      </c>
    </row>
    <row r="8" spans="1:13" ht="15">
      <c r="A8" s="185"/>
      <c r="B8" s="111" t="s">
        <v>14</v>
      </c>
      <c r="C8" s="111" t="s">
        <v>4</v>
      </c>
      <c r="D8" s="114">
        <v>3</v>
      </c>
      <c r="E8" s="114">
        <v>3</v>
      </c>
      <c r="F8" s="112">
        <v>3</v>
      </c>
      <c r="G8" s="114">
        <v>3</v>
      </c>
      <c r="H8" s="115">
        <v>3</v>
      </c>
      <c r="I8" s="115">
        <v>3</v>
      </c>
      <c r="J8" s="115">
        <v>3</v>
      </c>
      <c r="K8" s="115">
        <v>3</v>
      </c>
      <c r="L8" s="112">
        <f t="shared" si="0"/>
        <v>24</v>
      </c>
      <c r="M8" s="113">
        <v>45</v>
      </c>
    </row>
    <row r="9" spans="1:13" ht="15">
      <c r="A9" s="185"/>
      <c r="B9" s="179" t="s">
        <v>5</v>
      </c>
      <c r="C9" s="111" t="s">
        <v>6</v>
      </c>
      <c r="D9" s="112">
        <v>4</v>
      </c>
      <c r="E9" s="112">
        <v>6</v>
      </c>
      <c r="F9" s="112">
        <v>6</v>
      </c>
      <c r="G9" s="112">
        <v>6</v>
      </c>
      <c r="H9" s="112">
        <v>4</v>
      </c>
      <c r="I9" s="112">
        <v>6</v>
      </c>
      <c r="J9" s="112">
        <v>6</v>
      </c>
      <c r="K9" s="112">
        <v>6</v>
      </c>
      <c r="L9" s="112">
        <f t="shared" si="0"/>
        <v>44</v>
      </c>
      <c r="M9" s="113">
        <f t="shared" si="1"/>
        <v>44</v>
      </c>
    </row>
    <row r="10" spans="1:13" ht="15">
      <c r="A10" s="185"/>
      <c r="B10" s="181"/>
      <c r="C10" s="111" t="s">
        <v>24</v>
      </c>
      <c r="D10" s="112"/>
      <c r="E10" s="114">
        <v>4</v>
      </c>
      <c r="F10" s="112"/>
      <c r="G10" s="112"/>
      <c r="H10" s="112"/>
      <c r="I10" s="114">
        <v>4</v>
      </c>
      <c r="J10" s="112"/>
      <c r="K10" s="112"/>
      <c r="L10" s="112">
        <f t="shared" si="0"/>
        <v>8</v>
      </c>
      <c r="M10" s="113">
        <f>L10*2</f>
        <v>16</v>
      </c>
    </row>
    <row r="11" spans="1:13" ht="15">
      <c r="A11" s="185"/>
      <c r="B11" s="179" t="s">
        <v>7</v>
      </c>
      <c r="C11" s="111" t="s">
        <v>8</v>
      </c>
      <c r="D11" s="112">
        <v>4</v>
      </c>
      <c r="E11" s="112">
        <v>2</v>
      </c>
      <c r="F11" s="112">
        <v>2</v>
      </c>
      <c r="G11" s="112">
        <v>2</v>
      </c>
      <c r="H11" s="112">
        <v>4</v>
      </c>
      <c r="I11" s="112">
        <v>2</v>
      </c>
      <c r="J11" s="112">
        <v>2</v>
      </c>
      <c r="K11" s="112">
        <v>2</v>
      </c>
      <c r="L11" s="112">
        <f t="shared" si="0"/>
        <v>20</v>
      </c>
      <c r="M11" s="113">
        <f t="shared" si="1"/>
        <v>20</v>
      </c>
    </row>
    <row r="12" spans="1:13" ht="15">
      <c r="A12" s="185"/>
      <c r="B12" s="180"/>
      <c r="C12" s="111" t="s">
        <v>22</v>
      </c>
      <c r="D12" s="112">
        <v>2</v>
      </c>
      <c r="E12" s="112"/>
      <c r="F12" s="112"/>
      <c r="G12" s="112"/>
      <c r="H12" s="112">
        <v>2</v>
      </c>
      <c r="I12" s="112"/>
      <c r="J12" s="112"/>
      <c r="K12" s="112"/>
      <c r="L12" s="112">
        <f t="shared" si="0"/>
        <v>4</v>
      </c>
      <c r="M12" s="113">
        <f t="shared" si="1"/>
        <v>4</v>
      </c>
    </row>
    <row r="13" spans="1:13" ht="15">
      <c r="A13" s="185"/>
      <c r="B13" s="180"/>
      <c r="C13" s="111" t="s">
        <v>68</v>
      </c>
      <c r="D13" s="112"/>
      <c r="E13" s="112"/>
      <c r="F13" s="112"/>
      <c r="G13" s="112">
        <v>3</v>
      </c>
      <c r="H13" s="112"/>
      <c r="I13" s="112"/>
      <c r="J13" s="112"/>
      <c r="K13" s="112">
        <v>3</v>
      </c>
      <c r="L13" s="112">
        <f t="shared" si="0"/>
        <v>6</v>
      </c>
      <c r="M13" s="113">
        <f t="shared" si="1"/>
        <v>6</v>
      </c>
    </row>
    <row r="14" spans="1:13" ht="15">
      <c r="A14" s="185"/>
      <c r="B14" s="181"/>
      <c r="C14" s="111" t="s">
        <v>40</v>
      </c>
      <c r="D14" s="112"/>
      <c r="E14" s="112"/>
      <c r="F14" s="112"/>
      <c r="G14" s="112">
        <v>2</v>
      </c>
      <c r="H14" s="112"/>
      <c r="I14" s="112"/>
      <c r="J14" s="112"/>
      <c r="K14" s="112">
        <v>2</v>
      </c>
      <c r="L14" s="112">
        <f t="shared" si="0"/>
        <v>4</v>
      </c>
      <c r="M14" s="113">
        <f t="shared" si="1"/>
        <v>4</v>
      </c>
    </row>
    <row r="15" spans="1:13" ht="15">
      <c r="A15" s="185"/>
      <c r="B15" s="179" t="s">
        <v>42</v>
      </c>
      <c r="C15" s="111" t="s">
        <v>35</v>
      </c>
      <c r="D15" s="112">
        <v>1</v>
      </c>
      <c r="E15" s="112">
        <v>1</v>
      </c>
      <c r="F15" s="112">
        <v>3</v>
      </c>
      <c r="G15" s="112">
        <v>1</v>
      </c>
      <c r="H15" s="112">
        <v>1</v>
      </c>
      <c r="I15" s="112">
        <v>1</v>
      </c>
      <c r="J15" s="112">
        <v>3</v>
      </c>
      <c r="K15" s="112">
        <v>1</v>
      </c>
      <c r="L15" s="112">
        <f t="shared" si="0"/>
        <v>12</v>
      </c>
      <c r="M15" s="113">
        <f t="shared" si="1"/>
        <v>12</v>
      </c>
    </row>
    <row r="16" spans="1:13" ht="15">
      <c r="A16" s="185"/>
      <c r="B16" s="180"/>
      <c r="C16" s="111" t="s">
        <v>32</v>
      </c>
      <c r="D16" s="112">
        <v>2</v>
      </c>
      <c r="E16" s="112">
        <v>5</v>
      </c>
      <c r="F16" s="112">
        <v>2</v>
      </c>
      <c r="G16" s="112">
        <v>2</v>
      </c>
      <c r="H16" s="112">
        <v>2</v>
      </c>
      <c r="I16" s="112">
        <v>5</v>
      </c>
      <c r="J16" s="112">
        <v>2</v>
      </c>
      <c r="K16" s="112">
        <v>2</v>
      </c>
      <c r="L16" s="112">
        <f t="shared" si="0"/>
        <v>22</v>
      </c>
      <c r="M16" s="113">
        <f t="shared" si="1"/>
        <v>22</v>
      </c>
    </row>
    <row r="17" spans="1:13" ht="15">
      <c r="A17" s="185"/>
      <c r="B17" s="180"/>
      <c r="C17" s="111" t="s">
        <v>36</v>
      </c>
      <c r="D17" s="112">
        <v>1</v>
      </c>
      <c r="E17" s="112">
        <v>1</v>
      </c>
      <c r="F17" s="112">
        <v>3</v>
      </c>
      <c r="G17" s="112">
        <v>1</v>
      </c>
      <c r="H17" s="112">
        <v>1</v>
      </c>
      <c r="I17" s="112">
        <v>1</v>
      </c>
      <c r="J17" s="112">
        <v>3</v>
      </c>
      <c r="K17" s="112">
        <v>1</v>
      </c>
      <c r="L17" s="112">
        <f t="shared" si="0"/>
        <v>12</v>
      </c>
      <c r="M17" s="113">
        <f t="shared" si="1"/>
        <v>12</v>
      </c>
    </row>
    <row r="18" spans="1:13" ht="15">
      <c r="A18" s="185"/>
      <c r="B18" s="180"/>
      <c r="C18" s="116" t="s">
        <v>31</v>
      </c>
      <c r="D18" s="117"/>
      <c r="E18" s="117"/>
      <c r="F18" s="117"/>
      <c r="G18" s="117"/>
      <c r="H18" s="117">
        <v>1</v>
      </c>
      <c r="I18" s="117">
        <v>1</v>
      </c>
      <c r="J18" s="117">
        <v>1</v>
      </c>
      <c r="K18" s="117">
        <v>1</v>
      </c>
      <c r="L18" s="112">
        <f t="shared" si="0"/>
        <v>4</v>
      </c>
      <c r="M18" s="113">
        <f t="shared" si="1"/>
        <v>4</v>
      </c>
    </row>
    <row r="19" spans="1:13" ht="15">
      <c r="A19" s="185"/>
      <c r="B19" s="170" t="s">
        <v>10</v>
      </c>
      <c r="C19" s="118" t="s">
        <v>11</v>
      </c>
      <c r="D19" s="114">
        <v>2</v>
      </c>
      <c r="E19" s="114">
        <v>2</v>
      </c>
      <c r="F19" s="112">
        <v>2</v>
      </c>
      <c r="G19" s="114">
        <v>2</v>
      </c>
      <c r="H19" s="114">
        <v>2</v>
      </c>
      <c r="I19" s="114">
        <v>2</v>
      </c>
      <c r="J19" s="114">
        <v>2</v>
      </c>
      <c r="K19" s="114">
        <v>2</v>
      </c>
      <c r="L19" s="112">
        <f t="shared" si="0"/>
        <v>16</v>
      </c>
      <c r="M19" s="113">
        <v>30</v>
      </c>
    </row>
    <row r="20" spans="1:13" ht="37.5" customHeight="1">
      <c r="A20" s="185"/>
      <c r="B20" s="170"/>
      <c r="C20" s="118" t="s">
        <v>12</v>
      </c>
      <c r="D20" s="112">
        <v>1</v>
      </c>
      <c r="E20" s="112">
        <v>1</v>
      </c>
      <c r="F20" s="112">
        <v>1</v>
      </c>
      <c r="G20" s="112">
        <v>1</v>
      </c>
      <c r="H20" s="112">
        <v>1</v>
      </c>
      <c r="I20" s="112">
        <v>1</v>
      </c>
      <c r="J20" s="112">
        <v>1</v>
      </c>
      <c r="K20" s="112">
        <v>1</v>
      </c>
      <c r="L20" s="112">
        <f t="shared" si="0"/>
        <v>8</v>
      </c>
      <c r="M20" s="113">
        <f t="shared" si="1"/>
        <v>8</v>
      </c>
    </row>
    <row r="21" spans="1:13" ht="30">
      <c r="A21" s="185"/>
      <c r="B21" s="118"/>
      <c r="C21" s="118" t="s">
        <v>80</v>
      </c>
      <c r="D21" s="112">
        <v>1</v>
      </c>
      <c r="E21" s="112">
        <v>1</v>
      </c>
      <c r="F21" s="112">
        <v>1</v>
      </c>
      <c r="G21" s="112">
        <v>1</v>
      </c>
      <c r="H21" s="112">
        <v>1</v>
      </c>
      <c r="I21" s="112">
        <v>1</v>
      </c>
      <c r="J21" s="112">
        <v>1</v>
      </c>
      <c r="K21" s="112">
        <v>1</v>
      </c>
      <c r="L21" s="112">
        <f t="shared" si="0"/>
        <v>8</v>
      </c>
      <c r="M21" s="113">
        <f t="shared" si="1"/>
        <v>8</v>
      </c>
    </row>
    <row r="22" spans="1:13" ht="15">
      <c r="A22" s="185"/>
      <c r="B22" s="119" t="s">
        <v>13</v>
      </c>
      <c r="C22" s="119"/>
      <c r="D22" s="120">
        <f>SUM(D6:D21)</f>
        <v>29</v>
      </c>
      <c r="E22" s="120">
        <f aca="true" t="shared" si="2" ref="E22:K22">SUM(E6:E21)</f>
        <v>30</v>
      </c>
      <c r="F22" s="120">
        <f t="shared" si="2"/>
        <v>27</v>
      </c>
      <c r="G22" s="120">
        <f t="shared" si="2"/>
        <v>28</v>
      </c>
      <c r="H22" s="120">
        <f t="shared" si="2"/>
        <v>30</v>
      </c>
      <c r="I22" s="120">
        <f t="shared" si="2"/>
        <v>31</v>
      </c>
      <c r="J22" s="120">
        <f t="shared" si="2"/>
        <v>28</v>
      </c>
      <c r="K22" s="120">
        <f t="shared" si="2"/>
        <v>29</v>
      </c>
      <c r="L22" s="120">
        <f>SUM(L6:L21)</f>
        <v>232</v>
      </c>
      <c r="M22" s="120"/>
    </row>
    <row r="23" spans="1:13" ht="30" customHeight="1">
      <c r="A23" s="185"/>
      <c r="B23" s="119" t="s">
        <v>47</v>
      </c>
      <c r="C23" s="121"/>
      <c r="D23" s="120">
        <f>D22+D19+D8</f>
        <v>34</v>
      </c>
      <c r="E23" s="120">
        <f>E22+E19+E8+E10</f>
        <v>39</v>
      </c>
      <c r="F23" s="120">
        <v>27</v>
      </c>
      <c r="G23" s="120">
        <f>G22+G19+G8</f>
        <v>33</v>
      </c>
      <c r="H23" s="120">
        <f>H22+H19+H8</f>
        <v>35</v>
      </c>
      <c r="I23" s="120">
        <f>I22+I19+I8+I10</f>
        <v>40</v>
      </c>
      <c r="J23" s="120">
        <f>J22+J19+J8</f>
        <v>33</v>
      </c>
      <c r="K23" s="120">
        <f>K22+K19+K8</f>
        <v>34</v>
      </c>
      <c r="L23" s="120"/>
      <c r="M23" s="120">
        <f>M6+M7+M8+M9+M10+M11+M12+M13+M14+M15+M16+M17+M18+M19+M20+M21</f>
        <v>275</v>
      </c>
    </row>
    <row r="24" spans="1:13" ht="15">
      <c r="A24" s="122" t="s">
        <v>23</v>
      </c>
      <c r="B24" s="123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13" ht="33.75" customHeight="1">
      <c r="A25" s="171" t="s">
        <v>50</v>
      </c>
      <c r="B25" s="118" t="s">
        <v>5</v>
      </c>
      <c r="C25" s="123" t="s">
        <v>24</v>
      </c>
      <c r="D25" s="125">
        <v>1</v>
      </c>
      <c r="E25" s="126"/>
      <c r="F25" s="112">
        <v>1</v>
      </c>
      <c r="G25" s="125">
        <v>1</v>
      </c>
      <c r="H25" s="125">
        <v>1</v>
      </c>
      <c r="I25" s="126"/>
      <c r="J25" s="125">
        <v>1</v>
      </c>
      <c r="K25" s="125">
        <v>1</v>
      </c>
      <c r="L25" s="113">
        <f>SUM(D25:K25)</f>
        <v>6</v>
      </c>
      <c r="M25" s="113">
        <v>11</v>
      </c>
    </row>
    <row r="26" spans="1:13" ht="15">
      <c r="A26" s="172"/>
      <c r="B26" s="118" t="s">
        <v>7</v>
      </c>
      <c r="C26" s="118" t="s">
        <v>9</v>
      </c>
      <c r="D26" s="112">
        <v>2</v>
      </c>
      <c r="E26" s="112">
        <v>1</v>
      </c>
      <c r="F26" s="112">
        <v>1</v>
      </c>
      <c r="G26" s="112">
        <v>2</v>
      </c>
      <c r="H26" s="112">
        <v>2</v>
      </c>
      <c r="I26" s="112">
        <v>1</v>
      </c>
      <c r="J26" s="112">
        <v>1</v>
      </c>
      <c r="K26" s="112">
        <v>2</v>
      </c>
      <c r="L26" s="112">
        <f>SUM(D26:K26)</f>
        <v>12</v>
      </c>
      <c r="M26" s="113">
        <f>L26</f>
        <v>12</v>
      </c>
    </row>
    <row r="27" spans="1:13" ht="32.25" customHeight="1">
      <c r="A27" s="172"/>
      <c r="B27" s="119" t="s">
        <v>13</v>
      </c>
      <c r="C27" s="119"/>
      <c r="D27" s="120">
        <f>D26+D25</f>
        <v>3</v>
      </c>
      <c r="E27" s="120">
        <f aca="true" t="shared" si="3" ref="E27:J27">E26+E25</f>
        <v>1</v>
      </c>
      <c r="F27" s="120">
        <f t="shared" si="3"/>
        <v>2</v>
      </c>
      <c r="G27" s="120">
        <f t="shared" si="3"/>
        <v>3</v>
      </c>
      <c r="H27" s="120">
        <f t="shared" si="3"/>
        <v>3</v>
      </c>
      <c r="I27" s="120">
        <f t="shared" si="3"/>
        <v>1</v>
      </c>
      <c r="J27" s="120">
        <f t="shared" si="3"/>
        <v>2</v>
      </c>
      <c r="K27" s="120">
        <f>K26+K25</f>
        <v>3</v>
      </c>
      <c r="L27" s="120">
        <f>SUM(L25:L26)</f>
        <v>18</v>
      </c>
      <c r="M27" s="120"/>
    </row>
    <row r="28" spans="1:13" ht="39" customHeight="1">
      <c r="A28" s="173"/>
      <c r="B28" s="119" t="s">
        <v>47</v>
      </c>
      <c r="C28" s="119"/>
      <c r="D28" s="120">
        <f>D27+D25</f>
        <v>4</v>
      </c>
      <c r="E28" s="120">
        <f aca="true" t="shared" si="4" ref="E28:K28">E27+E25</f>
        <v>1</v>
      </c>
      <c r="F28" s="120">
        <v>2</v>
      </c>
      <c r="G28" s="120">
        <f t="shared" si="4"/>
        <v>4</v>
      </c>
      <c r="H28" s="120">
        <f t="shared" si="4"/>
        <v>4</v>
      </c>
      <c r="I28" s="120">
        <f t="shared" si="4"/>
        <v>1</v>
      </c>
      <c r="J28" s="120">
        <f t="shared" si="4"/>
        <v>3</v>
      </c>
      <c r="K28" s="120">
        <f t="shared" si="4"/>
        <v>4</v>
      </c>
      <c r="L28" s="120"/>
      <c r="M28" s="120">
        <f>M25+M26</f>
        <v>23</v>
      </c>
    </row>
    <row r="29" spans="1:13" ht="15">
      <c r="A29" s="174" t="s">
        <v>13</v>
      </c>
      <c r="B29" s="174"/>
      <c r="C29" s="174"/>
      <c r="D29" s="127">
        <f>D22+D27</f>
        <v>32</v>
      </c>
      <c r="E29" s="127">
        <f aca="true" t="shared" si="5" ref="E29:K29">E22+E27</f>
        <v>31</v>
      </c>
      <c r="F29" s="127">
        <f t="shared" si="5"/>
        <v>29</v>
      </c>
      <c r="G29" s="127">
        <f t="shared" si="5"/>
        <v>31</v>
      </c>
      <c r="H29" s="127">
        <f t="shared" si="5"/>
        <v>33</v>
      </c>
      <c r="I29" s="127">
        <f t="shared" si="5"/>
        <v>32</v>
      </c>
      <c r="J29" s="127">
        <f t="shared" si="5"/>
        <v>30</v>
      </c>
      <c r="K29" s="127">
        <f t="shared" si="5"/>
        <v>32</v>
      </c>
      <c r="L29" s="127">
        <f>L22+L27</f>
        <v>250</v>
      </c>
      <c r="M29" s="127"/>
    </row>
    <row r="30" spans="1:13" ht="15">
      <c r="A30" s="175" t="s">
        <v>47</v>
      </c>
      <c r="B30" s="176"/>
      <c r="C30" s="176"/>
      <c r="D30" s="127">
        <f aca="true" t="shared" si="6" ref="D30:K30">D23+D28</f>
        <v>38</v>
      </c>
      <c r="E30" s="127">
        <f t="shared" si="6"/>
        <v>40</v>
      </c>
      <c r="F30" s="127">
        <f t="shared" si="6"/>
        <v>29</v>
      </c>
      <c r="G30" s="127">
        <f t="shared" si="6"/>
        <v>37</v>
      </c>
      <c r="H30" s="127">
        <f t="shared" si="6"/>
        <v>39</v>
      </c>
      <c r="I30" s="127">
        <f t="shared" si="6"/>
        <v>41</v>
      </c>
      <c r="J30" s="127">
        <f t="shared" si="6"/>
        <v>36</v>
      </c>
      <c r="K30" s="127">
        <f t="shared" si="6"/>
        <v>38</v>
      </c>
      <c r="L30" s="128"/>
      <c r="M30" s="129">
        <f>M28+M23</f>
        <v>298</v>
      </c>
    </row>
    <row r="31" spans="1:13" ht="30">
      <c r="A31" s="171" t="s">
        <v>111</v>
      </c>
      <c r="B31" s="179" t="s">
        <v>1</v>
      </c>
      <c r="C31" s="130" t="s">
        <v>54</v>
      </c>
      <c r="D31" s="126">
        <v>1</v>
      </c>
      <c r="E31" s="126"/>
      <c r="F31" s="126"/>
      <c r="G31" s="126"/>
      <c r="H31" s="126">
        <v>1</v>
      </c>
      <c r="I31" s="126"/>
      <c r="J31" s="126"/>
      <c r="K31" s="126"/>
      <c r="L31" s="113">
        <f>SUM(D31:K31)</f>
        <v>2</v>
      </c>
      <c r="M31" s="113">
        <f>L31</f>
        <v>2</v>
      </c>
    </row>
    <row r="32" spans="1:13" ht="15">
      <c r="A32" s="172"/>
      <c r="B32" s="180"/>
      <c r="C32" s="130" t="str">
        <f>'[1]технологический'!$D$23</f>
        <v>Русское правописание</v>
      </c>
      <c r="D32" s="126"/>
      <c r="E32" s="126">
        <v>1</v>
      </c>
      <c r="F32" s="126">
        <v>1</v>
      </c>
      <c r="G32" s="126">
        <v>1</v>
      </c>
      <c r="H32" s="126"/>
      <c r="I32" s="126">
        <v>1</v>
      </c>
      <c r="J32" s="126">
        <v>1</v>
      </c>
      <c r="K32" s="126">
        <v>1</v>
      </c>
      <c r="L32" s="113">
        <f>SUM(D32:K32)</f>
        <v>6</v>
      </c>
      <c r="M32" s="113">
        <v>6</v>
      </c>
    </row>
    <row r="33" spans="1:13" ht="30">
      <c r="A33" s="172"/>
      <c r="B33" s="181"/>
      <c r="C33" s="130" t="s">
        <v>44</v>
      </c>
      <c r="D33" s="126">
        <v>1</v>
      </c>
      <c r="E33" s="126">
        <v>1</v>
      </c>
      <c r="F33" s="126">
        <v>1</v>
      </c>
      <c r="G33" s="126">
        <v>1</v>
      </c>
      <c r="H33" s="126"/>
      <c r="I33" s="126"/>
      <c r="J33" s="126">
        <v>1</v>
      </c>
      <c r="K33" s="126">
        <v>1</v>
      </c>
      <c r="L33" s="113">
        <f>SUM(D33:K33)</f>
        <v>6</v>
      </c>
      <c r="M33" s="113">
        <f>L33</f>
        <v>6</v>
      </c>
    </row>
    <row r="34" spans="1:13" ht="15" hidden="1">
      <c r="A34" s="172"/>
      <c r="B34" s="131" t="s">
        <v>14</v>
      </c>
      <c r="C34" s="130" t="s">
        <v>53</v>
      </c>
      <c r="D34" s="126">
        <v>1</v>
      </c>
      <c r="E34" s="126"/>
      <c r="F34" s="126"/>
      <c r="G34" s="126"/>
      <c r="H34" s="126">
        <v>1</v>
      </c>
      <c r="I34" s="126"/>
      <c r="J34" s="126"/>
      <c r="K34" s="126"/>
      <c r="L34" s="113">
        <f aca="true" t="shared" si="7" ref="L34:L50">SUM(D34:K34)</f>
        <v>2</v>
      </c>
      <c r="M34" s="113">
        <v>2</v>
      </c>
    </row>
    <row r="35" spans="1:13" ht="45">
      <c r="A35" s="172"/>
      <c r="B35" s="177" t="s">
        <v>5</v>
      </c>
      <c r="C35" s="130" t="s">
        <v>73</v>
      </c>
      <c r="D35" s="126"/>
      <c r="E35" s="126">
        <v>1</v>
      </c>
      <c r="F35" s="126"/>
      <c r="G35" s="126">
        <v>1</v>
      </c>
      <c r="H35" s="126"/>
      <c r="I35" s="126">
        <v>1</v>
      </c>
      <c r="J35" s="126">
        <v>1</v>
      </c>
      <c r="K35" s="126">
        <v>1</v>
      </c>
      <c r="L35" s="113">
        <v>5</v>
      </c>
      <c r="M35" s="113">
        <v>5</v>
      </c>
    </row>
    <row r="36" spans="1:13" ht="45" hidden="1">
      <c r="A36" s="172"/>
      <c r="B36" s="178"/>
      <c r="C36" s="130" t="s">
        <v>75</v>
      </c>
      <c r="D36" s="126"/>
      <c r="E36" s="126"/>
      <c r="F36" s="126"/>
      <c r="G36" s="126"/>
      <c r="H36" s="126"/>
      <c r="I36" s="126">
        <v>1</v>
      </c>
      <c r="J36" s="126">
        <v>1</v>
      </c>
      <c r="K36" s="126">
        <v>1</v>
      </c>
      <c r="L36" s="113">
        <v>3</v>
      </c>
      <c r="M36" s="113">
        <v>3</v>
      </c>
    </row>
    <row r="37" spans="1:13" ht="30" hidden="1">
      <c r="A37" s="172"/>
      <c r="B37" s="178"/>
      <c r="C37" s="130" t="s">
        <v>74</v>
      </c>
      <c r="D37" s="126"/>
      <c r="E37" s="126">
        <v>1</v>
      </c>
      <c r="F37" s="126"/>
      <c r="G37" s="126">
        <v>1</v>
      </c>
      <c r="H37" s="126"/>
      <c r="I37" s="126"/>
      <c r="J37" s="126"/>
      <c r="K37" s="126"/>
      <c r="L37" s="113">
        <v>2</v>
      </c>
      <c r="M37" s="113">
        <v>2</v>
      </c>
    </row>
    <row r="38" spans="1:13" ht="15">
      <c r="A38" s="172"/>
      <c r="B38" s="178"/>
      <c r="C38" s="132" t="s">
        <v>28</v>
      </c>
      <c r="D38" s="126">
        <v>1</v>
      </c>
      <c r="E38" s="126">
        <v>1</v>
      </c>
      <c r="F38" s="126">
        <v>1</v>
      </c>
      <c r="G38" s="126">
        <v>1</v>
      </c>
      <c r="H38" s="126">
        <v>1</v>
      </c>
      <c r="I38" s="126">
        <v>1</v>
      </c>
      <c r="J38" s="126">
        <v>1</v>
      </c>
      <c r="K38" s="126"/>
      <c r="L38" s="113">
        <f t="shared" si="7"/>
        <v>7</v>
      </c>
      <c r="M38" s="113">
        <v>7</v>
      </c>
    </row>
    <row r="39" spans="1:13" ht="30">
      <c r="A39" s="172"/>
      <c r="B39" s="186"/>
      <c r="C39" s="133" t="s">
        <v>29</v>
      </c>
      <c r="D39" s="126">
        <v>1</v>
      </c>
      <c r="E39" s="126"/>
      <c r="F39" s="126">
        <v>1</v>
      </c>
      <c r="G39" s="126">
        <v>1</v>
      </c>
      <c r="H39" s="126">
        <v>1</v>
      </c>
      <c r="I39" s="126"/>
      <c r="J39" s="126">
        <v>1</v>
      </c>
      <c r="K39" s="126">
        <v>1</v>
      </c>
      <c r="L39" s="113">
        <f t="shared" si="7"/>
        <v>6</v>
      </c>
      <c r="M39" s="113">
        <v>6</v>
      </c>
    </row>
    <row r="40" spans="1:13" ht="30">
      <c r="A40" s="172"/>
      <c r="B40" s="131" t="s">
        <v>7</v>
      </c>
      <c r="C40" s="133" t="s">
        <v>46</v>
      </c>
      <c r="D40" s="126"/>
      <c r="E40" s="126"/>
      <c r="F40" s="126"/>
      <c r="G40" s="126">
        <v>1</v>
      </c>
      <c r="H40" s="126"/>
      <c r="I40" s="126"/>
      <c r="J40" s="126"/>
      <c r="K40" s="126">
        <v>1</v>
      </c>
      <c r="L40" s="113">
        <f t="shared" si="7"/>
        <v>2</v>
      </c>
      <c r="M40" s="113">
        <v>2</v>
      </c>
    </row>
    <row r="41" spans="1:13" ht="30" hidden="1">
      <c r="A41" s="172"/>
      <c r="B41" s="134"/>
      <c r="C41" s="133" t="s">
        <v>88</v>
      </c>
      <c r="D41" s="126"/>
      <c r="E41" s="126"/>
      <c r="F41" s="126"/>
      <c r="G41" s="126">
        <v>1</v>
      </c>
      <c r="H41" s="126"/>
      <c r="I41" s="126"/>
      <c r="J41" s="126"/>
      <c r="K41" s="126"/>
      <c r="L41" s="113">
        <v>1</v>
      </c>
      <c r="M41" s="113">
        <v>1</v>
      </c>
    </row>
    <row r="42" spans="1:13" ht="30">
      <c r="A42" s="172"/>
      <c r="B42" s="177" t="s">
        <v>42</v>
      </c>
      <c r="C42" s="133" t="s">
        <v>33</v>
      </c>
      <c r="D42" s="126"/>
      <c r="E42" s="126">
        <v>1</v>
      </c>
      <c r="F42" s="126"/>
      <c r="G42" s="126"/>
      <c r="H42" s="126"/>
      <c r="I42" s="126">
        <v>1</v>
      </c>
      <c r="J42" s="126"/>
      <c r="K42" s="126"/>
      <c r="L42" s="113">
        <f t="shared" si="7"/>
        <v>2</v>
      </c>
      <c r="M42" s="113">
        <v>2</v>
      </c>
    </row>
    <row r="43" spans="1:13" ht="45" hidden="1">
      <c r="A43" s="172"/>
      <c r="B43" s="178"/>
      <c r="C43" s="133" t="s">
        <v>87</v>
      </c>
      <c r="D43" s="126"/>
      <c r="E43" s="126"/>
      <c r="F43" s="126"/>
      <c r="G43" s="126"/>
      <c r="H43" s="126"/>
      <c r="I43" s="126"/>
      <c r="J43" s="126"/>
      <c r="K43" s="126"/>
      <c r="L43" s="113">
        <v>2</v>
      </c>
      <c r="M43" s="113">
        <v>2</v>
      </c>
    </row>
    <row r="44" spans="1:13" ht="15" hidden="1">
      <c r="A44" s="172"/>
      <c r="B44" s="178"/>
      <c r="C44" s="133" t="s">
        <v>78</v>
      </c>
      <c r="D44" s="126"/>
      <c r="E44" s="126"/>
      <c r="F44" s="126"/>
      <c r="G44" s="126"/>
      <c r="H44" s="126"/>
      <c r="I44" s="126"/>
      <c r="J44" s="126"/>
      <c r="K44" s="126"/>
      <c r="L44" s="113">
        <v>1</v>
      </c>
      <c r="M44" s="113">
        <v>1</v>
      </c>
    </row>
    <row r="45" spans="1:13" ht="30" hidden="1">
      <c r="A45" s="172"/>
      <c r="B45" s="178"/>
      <c r="C45" s="133" t="s">
        <v>77</v>
      </c>
      <c r="D45" s="126"/>
      <c r="E45" s="126"/>
      <c r="F45" s="126"/>
      <c r="G45" s="126"/>
      <c r="H45" s="126"/>
      <c r="I45" s="126"/>
      <c r="J45" s="126"/>
      <c r="K45" s="126"/>
      <c r="L45" s="113">
        <v>1</v>
      </c>
      <c r="M45" s="113">
        <v>1</v>
      </c>
    </row>
    <row r="46" spans="1:13" ht="45">
      <c r="A46" s="172"/>
      <c r="B46" s="178"/>
      <c r="C46" s="133" t="s">
        <v>58</v>
      </c>
      <c r="D46" s="126"/>
      <c r="E46" s="126">
        <v>1</v>
      </c>
      <c r="F46" s="126"/>
      <c r="G46" s="126"/>
      <c r="H46" s="126"/>
      <c r="I46" s="126">
        <v>1</v>
      </c>
      <c r="J46" s="126"/>
      <c r="K46" s="126"/>
      <c r="L46" s="113">
        <f t="shared" si="7"/>
        <v>2</v>
      </c>
      <c r="M46" s="113">
        <v>2</v>
      </c>
    </row>
    <row r="47" spans="1:13" ht="15">
      <c r="A47" s="172"/>
      <c r="B47" s="178"/>
      <c r="C47" s="133" t="s">
        <v>37</v>
      </c>
      <c r="D47" s="126"/>
      <c r="E47" s="126"/>
      <c r="F47" s="126">
        <v>1</v>
      </c>
      <c r="G47" s="126"/>
      <c r="H47" s="126"/>
      <c r="I47" s="126"/>
      <c r="J47" s="126">
        <v>1</v>
      </c>
      <c r="K47" s="126"/>
      <c r="L47" s="113">
        <f t="shared" si="7"/>
        <v>2</v>
      </c>
      <c r="M47" s="113">
        <v>2</v>
      </c>
    </row>
    <row r="48" spans="1:13" ht="15">
      <c r="A48" s="172"/>
      <c r="B48" s="178"/>
      <c r="C48" s="133" t="s">
        <v>69</v>
      </c>
      <c r="D48" s="126"/>
      <c r="E48" s="126"/>
      <c r="F48" s="126">
        <v>1</v>
      </c>
      <c r="G48" s="126"/>
      <c r="H48" s="126"/>
      <c r="I48" s="126"/>
      <c r="J48" s="126"/>
      <c r="K48" s="126"/>
      <c r="L48" s="113">
        <v>1</v>
      </c>
      <c r="M48" s="113">
        <v>1</v>
      </c>
    </row>
    <row r="49" spans="1:13" ht="15">
      <c r="A49" s="172"/>
      <c r="B49" s="178"/>
      <c r="C49" s="133" t="s">
        <v>41</v>
      </c>
      <c r="D49" s="126"/>
      <c r="E49" s="126"/>
      <c r="F49" s="126">
        <v>1</v>
      </c>
      <c r="G49" s="126"/>
      <c r="H49" s="126"/>
      <c r="I49" s="126"/>
      <c r="J49" s="126">
        <v>1</v>
      </c>
      <c r="K49" s="126"/>
      <c r="L49" s="113">
        <f t="shared" si="7"/>
        <v>2</v>
      </c>
      <c r="M49" s="113">
        <v>2</v>
      </c>
    </row>
    <row r="50" spans="1:13" ht="30">
      <c r="A50" s="172"/>
      <c r="B50" s="178"/>
      <c r="C50" s="133" t="s">
        <v>38</v>
      </c>
      <c r="D50" s="126"/>
      <c r="E50" s="126"/>
      <c r="F50" s="126">
        <v>1</v>
      </c>
      <c r="G50" s="126"/>
      <c r="H50" s="126"/>
      <c r="I50" s="126"/>
      <c r="J50" s="126"/>
      <c r="K50" s="126"/>
      <c r="L50" s="113">
        <f t="shared" si="7"/>
        <v>1</v>
      </c>
      <c r="M50" s="113">
        <v>1</v>
      </c>
    </row>
    <row r="51" spans="1:13" ht="15">
      <c r="A51" s="172"/>
      <c r="B51" s="178"/>
      <c r="C51" s="135" t="s">
        <v>52</v>
      </c>
      <c r="D51" s="126">
        <v>1</v>
      </c>
      <c r="E51" s="126"/>
      <c r="F51" s="126"/>
      <c r="G51" s="126"/>
      <c r="H51" s="126">
        <v>1</v>
      </c>
      <c r="I51" s="126"/>
      <c r="J51" s="126"/>
      <c r="K51" s="126"/>
      <c r="L51" s="113">
        <f>D51+H51</f>
        <v>2</v>
      </c>
      <c r="M51" s="113">
        <f>L51</f>
        <v>2</v>
      </c>
    </row>
    <row r="52" spans="1:13" ht="15">
      <c r="A52" s="172"/>
      <c r="B52" s="119" t="s">
        <v>25</v>
      </c>
      <c r="C52" s="136"/>
      <c r="D52" s="137">
        <v>5</v>
      </c>
      <c r="E52" s="137">
        <v>6</v>
      </c>
      <c r="F52" s="137">
        <f aca="true" t="shared" si="8" ref="D52:L52">SUM(F31:F51)</f>
        <v>8</v>
      </c>
      <c r="G52" s="137">
        <v>6</v>
      </c>
      <c r="H52" s="137">
        <v>4</v>
      </c>
      <c r="I52" s="137">
        <v>5</v>
      </c>
      <c r="J52" s="137">
        <v>7</v>
      </c>
      <c r="K52" s="137">
        <v>5</v>
      </c>
      <c r="L52" s="137">
        <v>46</v>
      </c>
      <c r="M52" s="137"/>
    </row>
    <row r="53" spans="1:13" ht="15">
      <c r="A53" s="173"/>
      <c r="B53" s="119" t="s">
        <v>47</v>
      </c>
      <c r="C53" s="136"/>
      <c r="D53" s="137">
        <v>5</v>
      </c>
      <c r="E53" s="137">
        <v>6</v>
      </c>
      <c r="F53" s="137">
        <v>8</v>
      </c>
      <c r="G53" s="137">
        <v>6</v>
      </c>
      <c r="H53" s="137">
        <v>4</v>
      </c>
      <c r="I53" s="137">
        <v>5</v>
      </c>
      <c r="J53" s="137">
        <v>7</v>
      </c>
      <c r="K53" s="137">
        <v>5</v>
      </c>
      <c r="L53" s="137"/>
      <c r="M53" s="137">
        <v>46</v>
      </c>
    </row>
    <row r="54" spans="1:13" ht="15">
      <c r="A54" s="187" t="s">
        <v>26</v>
      </c>
      <c r="B54" s="187"/>
      <c r="C54" s="187"/>
      <c r="D54" s="138">
        <v>37</v>
      </c>
      <c r="E54" s="138">
        <v>37</v>
      </c>
      <c r="F54" s="138">
        <v>37</v>
      </c>
      <c r="G54" s="138">
        <v>37</v>
      </c>
      <c r="H54" s="138">
        <v>37</v>
      </c>
      <c r="I54" s="138">
        <v>37</v>
      </c>
      <c r="J54" s="138">
        <v>37</v>
      </c>
      <c r="K54" s="138">
        <v>37</v>
      </c>
      <c r="L54" s="139"/>
      <c r="M54" s="139"/>
    </row>
    <row r="55" spans="1:13" ht="15">
      <c r="A55" s="169" t="s">
        <v>27</v>
      </c>
      <c r="B55" s="169"/>
      <c r="C55" s="169"/>
      <c r="D55" s="140">
        <f aca="true" t="shared" si="9" ref="D55:L55">D52+D29</f>
        <v>37</v>
      </c>
      <c r="E55" s="140">
        <f t="shared" si="9"/>
        <v>37</v>
      </c>
      <c r="F55" s="140">
        <f t="shared" si="9"/>
        <v>37</v>
      </c>
      <c r="G55" s="140">
        <f t="shared" si="9"/>
        <v>37</v>
      </c>
      <c r="H55" s="140">
        <f t="shared" si="9"/>
        <v>37</v>
      </c>
      <c r="I55" s="140">
        <f t="shared" si="9"/>
        <v>37</v>
      </c>
      <c r="J55" s="140">
        <f t="shared" si="9"/>
        <v>37</v>
      </c>
      <c r="K55" s="140">
        <f t="shared" si="9"/>
        <v>37</v>
      </c>
      <c r="L55" s="140">
        <f t="shared" si="9"/>
        <v>296</v>
      </c>
      <c r="M55" s="140"/>
    </row>
    <row r="56" spans="1:13" ht="15">
      <c r="A56" s="169" t="s">
        <v>47</v>
      </c>
      <c r="B56" s="169"/>
      <c r="C56" s="169"/>
      <c r="D56" s="140">
        <f aca="true" t="shared" si="10" ref="D56:K56">D30+D53</f>
        <v>43</v>
      </c>
      <c r="E56" s="140">
        <f t="shared" si="10"/>
        <v>46</v>
      </c>
      <c r="F56" s="140">
        <f t="shared" si="10"/>
        <v>37</v>
      </c>
      <c r="G56" s="140">
        <f t="shared" si="10"/>
        <v>43</v>
      </c>
      <c r="H56" s="140">
        <f t="shared" si="10"/>
        <v>43</v>
      </c>
      <c r="I56" s="140">
        <v>46</v>
      </c>
      <c r="J56" s="140">
        <f t="shared" si="10"/>
        <v>43</v>
      </c>
      <c r="K56" s="140">
        <f t="shared" si="10"/>
        <v>43</v>
      </c>
      <c r="L56" s="140"/>
      <c r="M56" s="140">
        <v>344</v>
      </c>
    </row>
  </sheetData>
  <sheetProtection/>
  <mergeCells count="25">
    <mergeCell ref="M3:M4"/>
    <mergeCell ref="A5:M5"/>
    <mergeCell ref="A6:A23"/>
    <mergeCell ref="B6:B7"/>
    <mergeCell ref="B9:B10"/>
    <mergeCell ref="D2:G2"/>
    <mergeCell ref="H2:K2"/>
    <mergeCell ref="L2:M2"/>
    <mergeCell ref="A2:C2"/>
    <mergeCell ref="B15:B18"/>
    <mergeCell ref="A3:B4"/>
    <mergeCell ref="C3:C4"/>
    <mergeCell ref="L3:L4"/>
    <mergeCell ref="B35:B39"/>
    <mergeCell ref="B11:B14"/>
    <mergeCell ref="A54:C54"/>
    <mergeCell ref="A55:C55"/>
    <mergeCell ref="A56:C56"/>
    <mergeCell ref="B19:B20"/>
    <mergeCell ref="A25:A28"/>
    <mergeCell ref="A29:C29"/>
    <mergeCell ref="A30:C30"/>
    <mergeCell ref="A31:A53"/>
    <mergeCell ref="B42:B51"/>
    <mergeCell ref="B31:B33"/>
  </mergeCells>
  <printOptions/>
  <pageMargins left="0.7" right="0.7" top="0.75" bottom="0.75" header="0.3" footer="0.3"/>
  <pageSetup fitToHeight="1" fitToWidth="1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6">
      <selection activeCell="L28" sqref="L28"/>
    </sheetView>
  </sheetViews>
  <sheetFormatPr defaultColWidth="9.140625" defaultRowHeight="15"/>
  <cols>
    <col min="1" max="1" width="11.00390625" style="1" customWidth="1"/>
    <col min="2" max="2" width="37.57421875" style="1" customWidth="1"/>
    <col min="3" max="3" width="5.8515625" style="1" customWidth="1"/>
    <col min="4" max="4" width="25.57421875" style="1" customWidth="1"/>
    <col min="5" max="5" width="20.28125" style="1" customWidth="1"/>
    <col min="6" max="6" width="24.00390625" style="1" customWidth="1"/>
    <col min="7" max="7" width="17.8515625" style="1" customWidth="1"/>
    <col min="8" max="8" width="17.140625" style="1" customWidth="1"/>
  </cols>
  <sheetData>
    <row r="1" spans="1:8" ht="22.5">
      <c r="A1" s="155" t="s">
        <v>16</v>
      </c>
      <c r="B1" s="155"/>
      <c r="C1" s="152"/>
      <c r="D1" s="24" t="s">
        <v>0</v>
      </c>
      <c r="E1" s="24" t="s">
        <v>30</v>
      </c>
      <c r="F1" s="24"/>
      <c r="G1" s="191" t="s">
        <v>18</v>
      </c>
      <c r="H1" s="154" t="s">
        <v>72</v>
      </c>
    </row>
    <row r="2" spans="1:8" ht="71.25" customHeight="1">
      <c r="A2" s="155"/>
      <c r="B2" s="155"/>
      <c r="C2" s="153"/>
      <c r="D2" s="24"/>
      <c r="E2" s="4">
        <v>10</v>
      </c>
      <c r="F2" s="4">
        <v>11</v>
      </c>
      <c r="G2" s="191"/>
      <c r="H2" s="154"/>
    </row>
    <row r="3" spans="1:8" ht="24.75" customHeight="1">
      <c r="A3" s="156" t="s">
        <v>15</v>
      </c>
      <c r="B3" s="146" t="s">
        <v>1</v>
      </c>
      <c r="C3" s="25" t="s">
        <v>49</v>
      </c>
      <c r="D3" s="5" t="s">
        <v>2</v>
      </c>
      <c r="E3" s="6">
        <v>1</v>
      </c>
      <c r="F3" s="6">
        <v>1</v>
      </c>
      <c r="G3" s="37">
        <f>SUM(E3:F3)</f>
        <v>2</v>
      </c>
      <c r="H3" s="26">
        <f>G3</f>
        <v>2</v>
      </c>
    </row>
    <row r="4" spans="1:8" ht="24.75" customHeight="1">
      <c r="A4" s="156"/>
      <c r="B4" s="190"/>
      <c r="C4" s="25" t="s">
        <v>49</v>
      </c>
      <c r="D4" s="5" t="s">
        <v>3</v>
      </c>
      <c r="E4" s="6">
        <v>3</v>
      </c>
      <c r="F4" s="6">
        <v>3</v>
      </c>
      <c r="G4" s="37">
        <f aca="true" t="shared" si="0" ref="G4:G14">SUM(E4:F4)</f>
        <v>6</v>
      </c>
      <c r="H4" s="26">
        <f>G4</f>
        <v>6</v>
      </c>
    </row>
    <row r="5" spans="1:8" ht="24" customHeight="1">
      <c r="A5" s="156"/>
      <c r="B5" s="25" t="s">
        <v>14</v>
      </c>
      <c r="C5" s="25" t="s">
        <v>49</v>
      </c>
      <c r="D5" s="55" t="s">
        <v>4</v>
      </c>
      <c r="E5" s="8">
        <v>3</v>
      </c>
      <c r="F5" s="9">
        <v>3</v>
      </c>
      <c r="G5" s="37">
        <f t="shared" si="0"/>
        <v>6</v>
      </c>
      <c r="H5" s="7">
        <f>G5*2</f>
        <v>12</v>
      </c>
    </row>
    <row r="6" spans="1:8" ht="24.75" customHeight="1">
      <c r="A6" s="156"/>
      <c r="B6" s="146" t="s">
        <v>5</v>
      </c>
      <c r="C6" s="25" t="s">
        <v>48</v>
      </c>
      <c r="D6" s="5" t="s">
        <v>6</v>
      </c>
      <c r="E6" s="6">
        <v>6</v>
      </c>
      <c r="F6" s="6">
        <v>6</v>
      </c>
      <c r="G6" s="37">
        <f t="shared" si="0"/>
        <v>12</v>
      </c>
      <c r="H6" s="7">
        <f>G6</f>
        <v>12</v>
      </c>
    </row>
    <row r="7" spans="1:8" ht="24.75" customHeight="1">
      <c r="A7" s="156"/>
      <c r="B7" s="190"/>
      <c r="C7" s="25" t="s">
        <v>48</v>
      </c>
      <c r="D7" s="5" t="s">
        <v>24</v>
      </c>
      <c r="E7" s="8">
        <v>4</v>
      </c>
      <c r="F7" s="8">
        <v>4</v>
      </c>
      <c r="G7" s="37">
        <f t="shared" si="0"/>
        <v>8</v>
      </c>
      <c r="H7" s="7">
        <f>G7*2</f>
        <v>16</v>
      </c>
    </row>
    <row r="8" spans="1:11" ht="24.75" customHeight="1">
      <c r="A8" s="156"/>
      <c r="B8" s="33" t="s">
        <v>7</v>
      </c>
      <c r="C8" s="25" t="s">
        <v>49</v>
      </c>
      <c r="D8" s="5" t="s">
        <v>8</v>
      </c>
      <c r="E8" s="6">
        <v>2</v>
      </c>
      <c r="F8" s="6">
        <v>2</v>
      </c>
      <c r="G8" s="37">
        <f t="shared" si="0"/>
        <v>4</v>
      </c>
      <c r="H8" s="7">
        <f>G8</f>
        <v>4</v>
      </c>
      <c r="K8" s="3"/>
    </row>
    <row r="9" spans="1:8" ht="24.75" customHeight="1">
      <c r="A9" s="156"/>
      <c r="B9" s="146" t="s">
        <v>21</v>
      </c>
      <c r="C9" s="25" t="s">
        <v>49</v>
      </c>
      <c r="D9" s="15" t="s">
        <v>36</v>
      </c>
      <c r="E9" s="38">
        <v>1</v>
      </c>
      <c r="F9" s="38">
        <v>1</v>
      </c>
      <c r="G9" s="39">
        <v>2</v>
      </c>
      <c r="H9" s="38">
        <v>2</v>
      </c>
    </row>
    <row r="10" spans="1:8" ht="24.75" customHeight="1">
      <c r="A10" s="156"/>
      <c r="B10" s="147"/>
      <c r="C10" s="25" t="s">
        <v>49</v>
      </c>
      <c r="D10" s="15" t="s">
        <v>35</v>
      </c>
      <c r="E10" s="38">
        <v>1</v>
      </c>
      <c r="F10" s="38">
        <v>1</v>
      </c>
      <c r="G10" s="39">
        <v>2</v>
      </c>
      <c r="H10" s="38">
        <v>2</v>
      </c>
    </row>
    <row r="11" spans="1:8" ht="24.75" customHeight="1">
      <c r="A11" s="156"/>
      <c r="B11" s="147"/>
      <c r="C11" s="25" t="s">
        <v>48</v>
      </c>
      <c r="D11" s="15" t="s">
        <v>32</v>
      </c>
      <c r="E11" s="38">
        <v>5</v>
      </c>
      <c r="F11" s="38">
        <v>5</v>
      </c>
      <c r="G11" s="39">
        <f>E11+F11</f>
        <v>10</v>
      </c>
      <c r="H11" s="38">
        <f>G11</f>
        <v>10</v>
      </c>
    </row>
    <row r="12" spans="1:8" ht="24.75" customHeight="1">
      <c r="A12" s="156"/>
      <c r="B12" s="190"/>
      <c r="C12" s="25" t="s">
        <v>49</v>
      </c>
      <c r="D12" s="5" t="s">
        <v>31</v>
      </c>
      <c r="E12" s="6"/>
      <c r="F12" s="6">
        <v>1</v>
      </c>
      <c r="G12" s="37">
        <f>F12</f>
        <v>1</v>
      </c>
      <c r="H12" s="7">
        <f>G12</f>
        <v>1</v>
      </c>
    </row>
    <row r="13" spans="1:8" ht="24.75" customHeight="1">
      <c r="A13" s="156"/>
      <c r="B13" s="149" t="s">
        <v>10</v>
      </c>
      <c r="C13" s="25" t="s">
        <v>49</v>
      </c>
      <c r="D13" s="5" t="s">
        <v>11</v>
      </c>
      <c r="E13" s="8">
        <v>2</v>
      </c>
      <c r="F13" s="8">
        <v>2</v>
      </c>
      <c r="G13" s="37">
        <f t="shared" si="0"/>
        <v>4</v>
      </c>
      <c r="H13" s="7">
        <f>G13*2</f>
        <v>8</v>
      </c>
    </row>
    <row r="14" spans="1:8" ht="24.75" customHeight="1">
      <c r="A14" s="156"/>
      <c r="B14" s="149"/>
      <c r="C14" s="25" t="s">
        <v>49</v>
      </c>
      <c r="D14" s="5" t="s">
        <v>12</v>
      </c>
      <c r="E14" s="6">
        <v>1</v>
      </c>
      <c r="F14" s="6">
        <v>1</v>
      </c>
      <c r="G14" s="37">
        <f t="shared" si="0"/>
        <v>2</v>
      </c>
      <c r="H14" s="7">
        <f>G14</f>
        <v>2</v>
      </c>
    </row>
    <row r="15" spans="1:8" ht="53.25" customHeight="1">
      <c r="A15" s="156"/>
      <c r="B15" s="72"/>
      <c r="C15" s="25" t="s">
        <v>49</v>
      </c>
      <c r="D15" s="70" t="s">
        <v>71</v>
      </c>
      <c r="E15" s="6">
        <v>1</v>
      </c>
      <c r="F15" s="6">
        <v>1</v>
      </c>
      <c r="G15" s="37">
        <f>SUM(E15:F15)</f>
        <v>2</v>
      </c>
      <c r="H15" s="7">
        <f>G15</f>
        <v>2</v>
      </c>
    </row>
    <row r="16" spans="1:8" ht="22.5" customHeight="1">
      <c r="A16" s="156"/>
      <c r="B16" s="40" t="s">
        <v>13</v>
      </c>
      <c r="C16" s="41"/>
      <c r="D16" s="12"/>
      <c r="E16" s="13">
        <f>SUM(E3:E15)</f>
        <v>30</v>
      </c>
      <c r="F16" s="13">
        <f>SUM(F3:F15)</f>
        <v>31</v>
      </c>
      <c r="G16" s="42">
        <f>SUM(G3:G15)</f>
        <v>61</v>
      </c>
      <c r="H16" s="13">
        <f>H3+H4+H5+H6+H7+H8+H9+H10+H11+H12+H13+H14+H15</f>
        <v>79</v>
      </c>
    </row>
    <row r="17" spans="1:8" s="3" customFormat="1" ht="40.5" customHeight="1">
      <c r="A17" s="155" t="s">
        <v>23</v>
      </c>
      <c r="B17" s="155"/>
      <c r="C17" s="155"/>
      <c r="D17" s="155"/>
      <c r="E17" s="155"/>
      <c r="F17" s="155"/>
      <c r="G17" s="155"/>
      <c r="H17" s="155"/>
    </row>
    <row r="18" spans="1:8" s="3" customFormat="1" ht="40.5" customHeight="1">
      <c r="A18" s="197" t="s">
        <v>50</v>
      </c>
      <c r="B18" s="52" t="s">
        <v>7</v>
      </c>
      <c r="C18" s="67" t="s">
        <v>49</v>
      </c>
      <c r="D18" s="72" t="s">
        <v>9</v>
      </c>
      <c r="E18" s="73">
        <v>1</v>
      </c>
      <c r="F18" s="73">
        <v>1</v>
      </c>
      <c r="G18" s="74">
        <f>SUM(E18:F18)</f>
        <v>2</v>
      </c>
      <c r="H18" s="75">
        <f>G18</f>
        <v>2</v>
      </c>
    </row>
    <row r="19" spans="1:8" ht="23.25">
      <c r="A19" s="198"/>
      <c r="B19" s="83" t="s">
        <v>25</v>
      </c>
      <c r="C19" s="84"/>
      <c r="D19" s="85"/>
      <c r="E19" s="86">
        <v>1</v>
      </c>
      <c r="F19" s="86">
        <v>1</v>
      </c>
      <c r="G19" s="87">
        <f>SUM(E19:F19)</f>
        <v>2</v>
      </c>
      <c r="H19" s="88">
        <f>G19</f>
        <v>2</v>
      </c>
    </row>
    <row r="20" spans="1:8" ht="27.75" customHeight="1">
      <c r="A20" s="192" t="s">
        <v>13</v>
      </c>
      <c r="B20" s="193"/>
      <c r="C20" s="44"/>
      <c r="D20" s="44"/>
      <c r="E20" s="45">
        <f>E19+E16</f>
        <v>31</v>
      </c>
      <c r="F20" s="45">
        <f>F19+F16</f>
        <v>32</v>
      </c>
      <c r="G20" s="45">
        <f>G19+G16</f>
        <v>63</v>
      </c>
      <c r="H20" s="45">
        <f>H19+H16</f>
        <v>81</v>
      </c>
    </row>
    <row r="21" spans="1:8" ht="40.5" customHeight="1">
      <c r="A21" s="194" t="s">
        <v>90</v>
      </c>
      <c r="B21" s="146" t="s">
        <v>5</v>
      </c>
      <c r="C21" s="30" t="s">
        <v>89</v>
      </c>
      <c r="D21" s="76" t="s">
        <v>28</v>
      </c>
      <c r="E21" s="46">
        <v>1</v>
      </c>
      <c r="F21" s="7">
        <v>1</v>
      </c>
      <c r="G21" s="46">
        <v>2</v>
      </c>
      <c r="H21" s="7">
        <v>2</v>
      </c>
    </row>
    <row r="22" spans="1:8" ht="47.25" customHeight="1">
      <c r="A22" s="195"/>
      <c r="B22" s="147"/>
      <c r="C22" s="141" t="s">
        <v>89</v>
      </c>
      <c r="D22" s="60" t="s">
        <v>73</v>
      </c>
      <c r="E22" s="46">
        <v>1</v>
      </c>
      <c r="F22" s="7">
        <v>1</v>
      </c>
      <c r="G22" s="46">
        <v>2</v>
      </c>
      <c r="H22" s="7">
        <v>2</v>
      </c>
    </row>
    <row r="23" spans="1:8" ht="47.25" customHeight="1" hidden="1">
      <c r="A23" s="195"/>
      <c r="B23" s="147"/>
      <c r="C23" s="141" t="s">
        <v>89</v>
      </c>
      <c r="D23" s="60" t="s">
        <v>75</v>
      </c>
      <c r="E23" s="46"/>
      <c r="F23" s="7">
        <v>1</v>
      </c>
      <c r="G23" s="46">
        <v>1</v>
      </c>
      <c r="H23" s="7">
        <v>1</v>
      </c>
    </row>
    <row r="24" spans="1:8" ht="40.5" customHeight="1" hidden="1">
      <c r="A24" s="195"/>
      <c r="B24" s="147"/>
      <c r="C24" s="141" t="s">
        <v>89</v>
      </c>
      <c r="D24" s="78" t="s">
        <v>74</v>
      </c>
      <c r="E24" s="46">
        <v>1</v>
      </c>
      <c r="F24" s="7"/>
      <c r="G24" s="46">
        <v>1</v>
      </c>
      <c r="H24" s="7">
        <v>1</v>
      </c>
    </row>
    <row r="25" spans="1:8" ht="60.75" hidden="1">
      <c r="A25" s="195"/>
      <c r="B25" s="190"/>
      <c r="C25" s="141" t="s">
        <v>89</v>
      </c>
      <c r="D25" s="79" t="s">
        <v>59</v>
      </c>
      <c r="E25" s="19"/>
      <c r="F25" s="19">
        <v>1</v>
      </c>
      <c r="G25" s="46">
        <v>2</v>
      </c>
      <c r="H25" s="7">
        <v>2</v>
      </c>
    </row>
    <row r="26" spans="1:8" ht="60.75">
      <c r="A26" s="195"/>
      <c r="B26" s="146" t="s">
        <v>1</v>
      </c>
      <c r="C26" s="141" t="s">
        <v>89</v>
      </c>
      <c r="D26" s="79" t="s">
        <v>44</v>
      </c>
      <c r="E26" s="19">
        <v>1</v>
      </c>
      <c r="F26" s="19"/>
      <c r="G26" s="46">
        <v>1</v>
      </c>
      <c r="H26" s="7">
        <v>1</v>
      </c>
    </row>
    <row r="27" spans="1:8" ht="46.5">
      <c r="A27" s="195"/>
      <c r="B27" s="190"/>
      <c r="C27" s="141" t="s">
        <v>89</v>
      </c>
      <c r="D27" s="77" t="s">
        <v>34</v>
      </c>
      <c r="E27" s="19">
        <v>1</v>
      </c>
      <c r="F27" s="19">
        <v>1</v>
      </c>
      <c r="G27" s="46">
        <f>SUM(E27:F27)</f>
        <v>2</v>
      </c>
      <c r="H27" s="7">
        <f>G27</f>
        <v>2</v>
      </c>
    </row>
    <row r="28" spans="1:8" ht="81">
      <c r="A28" s="195"/>
      <c r="B28" s="146" t="s">
        <v>21</v>
      </c>
      <c r="C28" s="141" t="s">
        <v>89</v>
      </c>
      <c r="D28" s="80" t="s">
        <v>58</v>
      </c>
      <c r="E28" s="19">
        <v>1</v>
      </c>
      <c r="F28" s="19">
        <v>1</v>
      </c>
      <c r="G28" s="46">
        <f>SUM(E28:F28)</f>
        <v>2</v>
      </c>
      <c r="H28" s="7">
        <v>2</v>
      </c>
    </row>
    <row r="29" spans="1:8" ht="60.75" hidden="1">
      <c r="A29" s="195"/>
      <c r="B29" s="147"/>
      <c r="C29" s="141" t="s">
        <v>89</v>
      </c>
      <c r="D29" s="80" t="s">
        <v>76</v>
      </c>
      <c r="E29" s="19">
        <v>1</v>
      </c>
      <c r="F29" s="19">
        <v>1</v>
      </c>
      <c r="G29" s="46">
        <v>2</v>
      </c>
      <c r="H29" s="7">
        <v>2</v>
      </c>
    </row>
    <row r="30" spans="1:8" ht="46.5" hidden="1">
      <c r="A30" s="195"/>
      <c r="B30" s="147"/>
      <c r="C30" s="141" t="s">
        <v>89</v>
      </c>
      <c r="D30" s="80" t="s">
        <v>77</v>
      </c>
      <c r="E30" s="19">
        <v>1</v>
      </c>
      <c r="F30" s="19"/>
      <c r="G30" s="46">
        <v>1</v>
      </c>
      <c r="H30" s="7">
        <v>1</v>
      </c>
    </row>
    <row r="31" spans="1:8" ht="46.5" hidden="1">
      <c r="A31" s="195"/>
      <c r="B31" s="147"/>
      <c r="C31" s="141" t="s">
        <v>89</v>
      </c>
      <c r="D31" s="80" t="s">
        <v>78</v>
      </c>
      <c r="E31" s="19"/>
      <c r="F31" s="19">
        <v>1</v>
      </c>
      <c r="G31" s="46">
        <v>1</v>
      </c>
      <c r="H31" s="7">
        <v>1</v>
      </c>
    </row>
    <row r="32" spans="1:8" ht="46.5">
      <c r="A32" s="195"/>
      <c r="B32" s="190"/>
      <c r="C32" s="141" t="s">
        <v>89</v>
      </c>
      <c r="D32" s="80" t="s">
        <v>33</v>
      </c>
      <c r="E32" s="19">
        <v>1</v>
      </c>
      <c r="F32" s="19">
        <v>1</v>
      </c>
      <c r="G32" s="46">
        <f>SUM(E32:F32)</f>
        <v>2</v>
      </c>
      <c r="H32" s="7">
        <v>2</v>
      </c>
    </row>
    <row r="33" spans="1:8" ht="26.25" customHeight="1">
      <c r="A33" s="195"/>
      <c r="B33" s="48" t="s">
        <v>25</v>
      </c>
      <c r="C33" s="63"/>
      <c r="D33" s="89"/>
      <c r="E33" s="102">
        <v>6</v>
      </c>
      <c r="F33" s="102">
        <v>5</v>
      </c>
      <c r="G33" s="145">
        <v>11</v>
      </c>
      <c r="H33" s="91"/>
    </row>
    <row r="34" spans="1:8" ht="22.5">
      <c r="A34" s="196"/>
      <c r="B34" s="48" t="s">
        <v>47</v>
      </c>
      <c r="C34" s="48"/>
      <c r="D34" s="12"/>
      <c r="E34" s="13">
        <v>6</v>
      </c>
      <c r="F34" s="13">
        <v>5</v>
      </c>
      <c r="G34" s="42"/>
      <c r="H34" s="13">
        <v>11</v>
      </c>
    </row>
    <row r="35" spans="1:8" ht="29.25" customHeight="1">
      <c r="A35" s="148" t="s">
        <v>26</v>
      </c>
      <c r="B35" s="148"/>
      <c r="C35" s="148"/>
      <c r="D35" s="148"/>
      <c r="E35" s="34">
        <v>37</v>
      </c>
      <c r="F35" s="34">
        <v>37</v>
      </c>
      <c r="G35" s="49"/>
      <c r="H35" s="35"/>
    </row>
    <row r="36" spans="1:8" ht="32.25" customHeight="1">
      <c r="A36" s="148" t="s">
        <v>27</v>
      </c>
      <c r="B36" s="148"/>
      <c r="C36" s="148"/>
      <c r="D36" s="148"/>
      <c r="E36" s="23">
        <f>E20+E33</f>
        <v>37</v>
      </c>
      <c r="F36" s="23">
        <f>F20+F33</f>
        <v>37</v>
      </c>
      <c r="G36" s="50">
        <f>E36+F36</f>
        <v>74</v>
      </c>
      <c r="H36" s="23"/>
    </row>
    <row r="37" spans="1:8" ht="22.5">
      <c r="A37" s="148" t="s">
        <v>56</v>
      </c>
      <c r="B37" s="148"/>
      <c r="C37" s="148"/>
      <c r="D37" s="148"/>
      <c r="E37" s="23">
        <v>46</v>
      </c>
      <c r="F37" s="23">
        <v>46</v>
      </c>
      <c r="G37" s="50"/>
      <c r="H37" s="23">
        <v>92</v>
      </c>
    </row>
  </sheetData>
  <sheetProtection/>
  <mergeCells count="19">
    <mergeCell ref="H1:H2"/>
    <mergeCell ref="A1:B2"/>
    <mergeCell ref="A21:A34"/>
    <mergeCell ref="A35:D35"/>
    <mergeCell ref="B9:B12"/>
    <mergeCell ref="B3:B4"/>
    <mergeCell ref="B6:B7"/>
    <mergeCell ref="B28:B32"/>
    <mergeCell ref="A18:A19"/>
    <mergeCell ref="A37:D37"/>
    <mergeCell ref="A36:D36"/>
    <mergeCell ref="B26:B27"/>
    <mergeCell ref="B21:B25"/>
    <mergeCell ref="A3:A16"/>
    <mergeCell ref="G1:G2"/>
    <mergeCell ref="C1:C2"/>
    <mergeCell ref="A17:H17"/>
    <mergeCell ref="B13:B14"/>
    <mergeCell ref="A20:B20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0">
      <selection activeCell="J32" sqref="J32"/>
    </sheetView>
  </sheetViews>
  <sheetFormatPr defaultColWidth="17.421875" defaultRowHeight="15"/>
  <cols>
    <col min="1" max="1" width="14.00390625" style="1" customWidth="1"/>
    <col min="2" max="2" width="36.140625" style="1" customWidth="1"/>
    <col min="3" max="3" width="6.7109375" style="1" customWidth="1"/>
    <col min="4" max="4" width="26.28125" style="1" customWidth="1"/>
    <col min="5" max="5" width="22.7109375" style="1" customWidth="1"/>
    <col min="6" max="6" width="20.421875" style="1" customWidth="1"/>
    <col min="7" max="7" width="10.421875" style="1" customWidth="1"/>
    <col min="8" max="8" width="13.57421875" style="1" customWidth="1"/>
  </cols>
  <sheetData>
    <row r="1" spans="1:8" ht="35.25" customHeight="1">
      <c r="A1" s="155" t="s">
        <v>16</v>
      </c>
      <c r="B1" s="155"/>
      <c r="C1" s="152"/>
      <c r="D1" s="71" t="s">
        <v>0</v>
      </c>
      <c r="E1" s="202" t="s">
        <v>79</v>
      </c>
      <c r="F1" s="203"/>
      <c r="G1" s="200" t="s">
        <v>18</v>
      </c>
      <c r="H1" s="201" t="s">
        <v>72</v>
      </c>
    </row>
    <row r="2" spans="1:8" ht="42.75" customHeight="1">
      <c r="A2" s="155"/>
      <c r="B2" s="155"/>
      <c r="C2" s="153"/>
      <c r="D2" s="24"/>
      <c r="E2" s="64">
        <v>10</v>
      </c>
      <c r="F2" s="64">
        <v>11</v>
      </c>
      <c r="G2" s="200"/>
      <c r="H2" s="201"/>
    </row>
    <row r="3" spans="1:8" ht="22.5">
      <c r="A3" s="148" t="s">
        <v>20</v>
      </c>
      <c r="B3" s="148"/>
      <c r="C3" s="148"/>
      <c r="D3" s="148"/>
      <c r="E3" s="148"/>
      <c r="F3" s="148"/>
      <c r="G3" s="148"/>
      <c r="H3" s="148"/>
    </row>
    <row r="4" spans="1:8" ht="24.75" customHeight="1">
      <c r="A4" s="194" t="s">
        <v>15</v>
      </c>
      <c r="B4" s="146" t="s">
        <v>1</v>
      </c>
      <c r="C4" s="25" t="s">
        <v>49</v>
      </c>
      <c r="D4" s="62" t="s">
        <v>2</v>
      </c>
      <c r="E4" s="6">
        <v>1</v>
      </c>
      <c r="F4" s="6">
        <v>1</v>
      </c>
      <c r="G4" s="6">
        <f>SUM(E4:F4)</f>
        <v>2</v>
      </c>
      <c r="H4" s="6">
        <f>G4</f>
        <v>2</v>
      </c>
    </row>
    <row r="5" spans="1:8" ht="29.25" customHeight="1">
      <c r="A5" s="195"/>
      <c r="B5" s="190"/>
      <c r="C5" s="25" t="s">
        <v>49</v>
      </c>
      <c r="D5" s="62" t="s">
        <v>3</v>
      </c>
      <c r="E5" s="6">
        <v>3</v>
      </c>
      <c r="F5" s="6">
        <v>3</v>
      </c>
      <c r="G5" s="6">
        <f>SUM(E5:F5)</f>
        <v>6</v>
      </c>
      <c r="H5" s="6">
        <f>G5</f>
        <v>6</v>
      </c>
    </row>
    <row r="6" spans="1:8" ht="36" customHeight="1">
      <c r="A6" s="195"/>
      <c r="B6" s="66" t="s">
        <v>14</v>
      </c>
      <c r="C6" s="25" t="s">
        <v>49</v>
      </c>
      <c r="D6" s="62" t="s">
        <v>4</v>
      </c>
      <c r="E6" s="69">
        <v>3</v>
      </c>
      <c r="F6" s="9">
        <v>3</v>
      </c>
      <c r="G6" s="6">
        <f>SUM(E6:F6)</f>
        <v>6</v>
      </c>
      <c r="H6" s="6">
        <v>9</v>
      </c>
    </row>
    <row r="7" spans="1:8" ht="21.75" customHeight="1">
      <c r="A7" s="195"/>
      <c r="B7" s="66" t="s">
        <v>5</v>
      </c>
      <c r="C7" s="25" t="s">
        <v>48</v>
      </c>
      <c r="D7" s="62" t="s">
        <v>6</v>
      </c>
      <c r="E7" s="6">
        <v>6</v>
      </c>
      <c r="F7" s="6">
        <v>6</v>
      </c>
      <c r="G7" s="6">
        <f>E7+F7</f>
        <v>12</v>
      </c>
      <c r="H7" s="6">
        <f>G7</f>
        <v>12</v>
      </c>
    </row>
    <row r="8" spans="1:8" ht="23.25" customHeight="1">
      <c r="A8" s="195"/>
      <c r="B8" s="147" t="s">
        <v>7</v>
      </c>
      <c r="C8" s="25" t="s">
        <v>49</v>
      </c>
      <c r="D8" s="204" t="s">
        <v>8</v>
      </c>
      <c r="E8" s="199">
        <v>2</v>
      </c>
      <c r="F8" s="199">
        <v>2</v>
      </c>
      <c r="G8" s="199">
        <f>SUM(E8:F8)</f>
        <v>4</v>
      </c>
      <c r="H8" s="199">
        <f>G8</f>
        <v>4</v>
      </c>
    </row>
    <row r="9" spans="1:8" ht="15.75" customHeight="1" hidden="1">
      <c r="A9" s="195"/>
      <c r="B9" s="190"/>
      <c r="C9" s="25"/>
      <c r="D9" s="204"/>
      <c r="E9" s="199"/>
      <c r="F9" s="199"/>
      <c r="G9" s="199"/>
      <c r="H9" s="199"/>
    </row>
    <row r="10" spans="1:8" ht="29.25" customHeight="1">
      <c r="A10" s="195"/>
      <c r="B10" s="146" t="s">
        <v>21</v>
      </c>
      <c r="C10" s="25" t="s">
        <v>48</v>
      </c>
      <c r="D10" s="62" t="s">
        <v>35</v>
      </c>
      <c r="E10" s="6">
        <v>3</v>
      </c>
      <c r="F10" s="6">
        <v>3</v>
      </c>
      <c r="G10" s="7">
        <f>SUM(E10:F10)</f>
        <v>6</v>
      </c>
      <c r="H10" s="7">
        <f>G10</f>
        <v>6</v>
      </c>
    </row>
    <row r="11" spans="1:8" ht="25.5" customHeight="1">
      <c r="A11" s="195"/>
      <c r="B11" s="147"/>
      <c r="C11" s="25" t="s">
        <v>48</v>
      </c>
      <c r="D11" s="62" t="s">
        <v>36</v>
      </c>
      <c r="E11" s="6">
        <v>3</v>
      </c>
      <c r="F11" s="6">
        <v>3</v>
      </c>
      <c r="G11" s="7">
        <f>SUM(E11:F11)</f>
        <v>6</v>
      </c>
      <c r="H11" s="7">
        <f>G11</f>
        <v>6</v>
      </c>
    </row>
    <row r="12" spans="1:8" ht="27" customHeight="1">
      <c r="A12" s="195"/>
      <c r="B12" s="147"/>
      <c r="C12" s="25" t="s">
        <v>49</v>
      </c>
      <c r="D12" s="62" t="s">
        <v>32</v>
      </c>
      <c r="E12" s="47">
        <v>2</v>
      </c>
      <c r="F12" s="47">
        <f>E12</f>
        <v>2</v>
      </c>
      <c r="G12" s="26">
        <v>4</v>
      </c>
      <c r="H12" s="26">
        <v>4</v>
      </c>
    </row>
    <row r="13" spans="1:8" ht="30.75" customHeight="1">
      <c r="A13" s="195"/>
      <c r="B13" s="190"/>
      <c r="C13" s="25" t="s">
        <v>49</v>
      </c>
      <c r="D13" s="81" t="s">
        <v>31</v>
      </c>
      <c r="E13" s="11"/>
      <c r="F13" s="11">
        <v>1</v>
      </c>
      <c r="G13" s="7">
        <v>1</v>
      </c>
      <c r="H13" s="7">
        <v>1</v>
      </c>
    </row>
    <row r="14" spans="1:8" ht="22.5" customHeight="1">
      <c r="A14" s="195"/>
      <c r="B14" s="146" t="s">
        <v>10</v>
      </c>
      <c r="C14" s="25" t="s">
        <v>49</v>
      </c>
      <c r="D14" s="62" t="s">
        <v>11</v>
      </c>
      <c r="E14" s="47">
        <v>2</v>
      </c>
      <c r="F14" s="8">
        <v>2</v>
      </c>
      <c r="G14" s="6">
        <f>SUM(E14:F14)</f>
        <v>4</v>
      </c>
      <c r="H14" s="6">
        <v>6</v>
      </c>
    </row>
    <row r="15" spans="1:8" ht="23.25">
      <c r="A15" s="195"/>
      <c r="B15" s="190"/>
      <c r="C15" s="25" t="s">
        <v>49</v>
      </c>
      <c r="D15" s="62" t="s">
        <v>12</v>
      </c>
      <c r="E15" s="6">
        <v>1</v>
      </c>
      <c r="F15" s="6">
        <v>1</v>
      </c>
      <c r="G15" s="6">
        <f>SUM(E15:F15)</f>
        <v>2</v>
      </c>
      <c r="H15" s="6">
        <f>G15</f>
        <v>2</v>
      </c>
    </row>
    <row r="16" spans="1:8" ht="57" customHeight="1">
      <c r="A16" s="195"/>
      <c r="B16" s="67"/>
      <c r="C16" s="25" t="s">
        <v>49</v>
      </c>
      <c r="D16" s="82" t="s">
        <v>80</v>
      </c>
      <c r="E16" s="6">
        <v>1</v>
      </c>
      <c r="F16" s="6">
        <v>1</v>
      </c>
      <c r="G16" s="6">
        <f>SUM(E16:F16)</f>
        <v>2</v>
      </c>
      <c r="H16" s="6">
        <f>G16</f>
        <v>2</v>
      </c>
    </row>
    <row r="17" spans="1:8" ht="22.5">
      <c r="A17" s="195"/>
      <c r="B17" s="41" t="s">
        <v>13</v>
      </c>
      <c r="C17" s="41"/>
      <c r="D17" s="12"/>
      <c r="E17" s="13">
        <f>SUM(E4:E16)</f>
        <v>27</v>
      </c>
      <c r="F17" s="13">
        <f>SUM(F4:F16)</f>
        <v>28</v>
      </c>
      <c r="G17" s="13">
        <f>SUM(G4:G16)</f>
        <v>55</v>
      </c>
      <c r="H17" s="13">
        <f>H4+H5+H6+H7+H8+H10+H11+H12+H13+H14+H15+H16</f>
        <v>60</v>
      </c>
    </row>
    <row r="18" spans="1:8" ht="23.25">
      <c r="A18" s="35" t="s">
        <v>23</v>
      </c>
      <c r="B18" s="16"/>
      <c r="C18" s="16"/>
      <c r="D18" s="16"/>
      <c r="E18" s="16"/>
      <c r="F18" s="16"/>
      <c r="G18" s="16"/>
      <c r="H18" s="16"/>
    </row>
    <row r="19" spans="1:8" ht="21" customHeight="1">
      <c r="A19" s="156" t="s">
        <v>50</v>
      </c>
      <c r="B19" s="70" t="s">
        <v>5</v>
      </c>
      <c r="C19" s="25" t="s">
        <v>49</v>
      </c>
      <c r="D19" s="15" t="s">
        <v>24</v>
      </c>
      <c r="E19" s="51">
        <v>1</v>
      </c>
      <c r="F19" s="28">
        <v>1</v>
      </c>
      <c r="G19" s="26">
        <f>SUM(E19:F19)</f>
        <v>2</v>
      </c>
      <c r="H19" s="26">
        <v>3</v>
      </c>
    </row>
    <row r="20" spans="1:8" ht="21" customHeight="1">
      <c r="A20" s="156"/>
      <c r="B20" s="65" t="s">
        <v>7</v>
      </c>
      <c r="C20" s="66" t="s">
        <v>49</v>
      </c>
      <c r="D20" s="20" t="s">
        <v>9</v>
      </c>
      <c r="E20" s="51">
        <v>1</v>
      </c>
      <c r="F20" s="51">
        <v>1</v>
      </c>
      <c r="G20" s="51">
        <f>SUM(E20:F20)</f>
        <v>2</v>
      </c>
      <c r="H20" s="51">
        <f>G20</f>
        <v>2</v>
      </c>
    </row>
    <row r="21" spans="1:8" ht="23.25" customHeight="1">
      <c r="A21" s="156"/>
      <c r="B21" s="48" t="s">
        <v>25</v>
      </c>
      <c r="C21" s="41"/>
      <c r="D21" s="12"/>
      <c r="E21" s="13">
        <f>E18+E16+E20</f>
        <v>2</v>
      </c>
      <c r="F21" s="13">
        <f>F18+F16+F20</f>
        <v>2</v>
      </c>
      <c r="G21" s="13">
        <f>G18+G16+G20</f>
        <v>4</v>
      </c>
      <c r="H21" s="13">
        <v>5</v>
      </c>
    </row>
    <row r="22" spans="1:8" ht="22.5">
      <c r="A22" s="205" t="s">
        <v>51</v>
      </c>
      <c r="B22" s="206"/>
      <c r="C22" s="41"/>
      <c r="D22" s="12"/>
      <c r="E22" s="13">
        <v>29</v>
      </c>
      <c r="F22" s="13">
        <v>30</v>
      </c>
      <c r="G22" s="13">
        <v>59</v>
      </c>
      <c r="H22" s="13">
        <v>65</v>
      </c>
    </row>
    <row r="23" spans="1:8" ht="60.75">
      <c r="A23" s="194" t="s">
        <v>90</v>
      </c>
      <c r="B23" s="146" t="s">
        <v>5</v>
      </c>
      <c r="C23" s="76" t="s">
        <v>89</v>
      </c>
      <c r="D23" s="92" t="s">
        <v>59</v>
      </c>
      <c r="E23" s="93">
        <v>1</v>
      </c>
      <c r="F23" s="93">
        <v>1</v>
      </c>
      <c r="G23" s="94">
        <f>E23+F23</f>
        <v>2</v>
      </c>
      <c r="H23" s="94">
        <v>2</v>
      </c>
    </row>
    <row r="24" spans="1:8" ht="101.25" hidden="1">
      <c r="A24" s="195"/>
      <c r="B24" s="147"/>
      <c r="C24" s="142" t="s">
        <v>89</v>
      </c>
      <c r="D24" s="92" t="s">
        <v>81</v>
      </c>
      <c r="E24" s="93"/>
      <c r="F24" s="93"/>
      <c r="G24" s="94">
        <v>1</v>
      </c>
      <c r="H24" s="94">
        <v>1</v>
      </c>
    </row>
    <row r="25" spans="1:8" ht="81">
      <c r="A25" s="195"/>
      <c r="B25" s="147"/>
      <c r="C25" s="142" t="s">
        <v>89</v>
      </c>
      <c r="D25" s="92" t="s">
        <v>82</v>
      </c>
      <c r="E25" s="93"/>
      <c r="F25" s="93">
        <v>1</v>
      </c>
      <c r="G25" s="94">
        <v>1</v>
      </c>
      <c r="H25" s="94">
        <v>1</v>
      </c>
    </row>
    <row r="26" spans="1:8" ht="44.25" customHeight="1">
      <c r="A26" s="195"/>
      <c r="B26" s="190"/>
      <c r="C26" s="142" t="s">
        <v>89</v>
      </c>
      <c r="D26" s="95" t="s">
        <v>28</v>
      </c>
      <c r="E26" s="93">
        <v>1</v>
      </c>
      <c r="F26" s="93">
        <v>1</v>
      </c>
      <c r="G26" s="94">
        <v>2</v>
      </c>
      <c r="H26" s="94">
        <v>2</v>
      </c>
    </row>
    <row r="27" spans="1:8" ht="48" customHeight="1">
      <c r="A27" s="195"/>
      <c r="B27" s="146" t="s">
        <v>1</v>
      </c>
      <c r="C27" s="142" t="s">
        <v>89</v>
      </c>
      <c r="D27" s="95" t="s">
        <v>44</v>
      </c>
      <c r="E27" s="18">
        <v>1</v>
      </c>
      <c r="F27" s="18">
        <v>1</v>
      </c>
      <c r="G27" s="7">
        <v>2</v>
      </c>
      <c r="H27" s="7">
        <v>2</v>
      </c>
    </row>
    <row r="28" spans="1:8" ht="39.75" customHeight="1">
      <c r="A28" s="195"/>
      <c r="B28" s="190"/>
      <c r="C28" s="142" t="s">
        <v>89</v>
      </c>
      <c r="D28" s="96" t="s">
        <v>34</v>
      </c>
      <c r="E28" s="18">
        <v>1</v>
      </c>
      <c r="F28" s="18">
        <v>1</v>
      </c>
      <c r="G28" s="7">
        <v>2</v>
      </c>
      <c r="H28" s="7">
        <v>2</v>
      </c>
    </row>
    <row r="29" spans="1:8" ht="27" customHeight="1">
      <c r="A29" s="195"/>
      <c r="B29" s="146" t="s">
        <v>83</v>
      </c>
      <c r="C29" s="142" t="s">
        <v>89</v>
      </c>
      <c r="D29" s="96" t="s">
        <v>69</v>
      </c>
      <c r="E29" s="59">
        <v>1</v>
      </c>
      <c r="F29" s="59"/>
      <c r="G29" s="26">
        <v>1</v>
      </c>
      <c r="H29" s="26">
        <v>1</v>
      </c>
    </row>
    <row r="30" spans="1:8" ht="27.75" customHeight="1">
      <c r="A30" s="195"/>
      <c r="B30" s="147"/>
      <c r="C30" s="142" t="s">
        <v>89</v>
      </c>
      <c r="D30" s="97" t="s">
        <v>37</v>
      </c>
      <c r="E30" s="18">
        <v>1</v>
      </c>
      <c r="F30" s="59">
        <v>1</v>
      </c>
      <c r="G30" s="7">
        <f>E30+F30</f>
        <v>2</v>
      </c>
      <c r="H30" s="7">
        <v>2</v>
      </c>
    </row>
    <row r="31" spans="1:8" ht="23.25" customHeight="1">
      <c r="A31" s="195"/>
      <c r="B31" s="147"/>
      <c r="C31" s="142" t="s">
        <v>89</v>
      </c>
      <c r="D31" s="98" t="s">
        <v>41</v>
      </c>
      <c r="E31" s="18">
        <v>1</v>
      </c>
      <c r="F31" s="59">
        <v>1</v>
      </c>
      <c r="G31" s="7">
        <v>2</v>
      </c>
      <c r="H31" s="7">
        <v>2</v>
      </c>
    </row>
    <row r="32" spans="1:8" ht="40.5" customHeight="1">
      <c r="A32" s="195"/>
      <c r="B32" s="190"/>
      <c r="C32" s="142" t="s">
        <v>89</v>
      </c>
      <c r="D32" s="99" t="s">
        <v>38</v>
      </c>
      <c r="E32" s="18">
        <v>1</v>
      </c>
      <c r="F32" s="11"/>
      <c r="G32" s="7">
        <f>SUM(E32:F32)</f>
        <v>1</v>
      </c>
      <c r="H32" s="7">
        <v>1</v>
      </c>
    </row>
    <row r="33" spans="1:8" ht="23.25" customHeight="1">
      <c r="A33" s="195"/>
      <c r="B33" s="41" t="s">
        <v>25</v>
      </c>
      <c r="C33" s="83"/>
      <c r="D33" s="100"/>
      <c r="E33" s="102">
        <v>8</v>
      </c>
      <c r="F33" s="102">
        <v>7</v>
      </c>
      <c r="G33" s="103">
        <v>15</v>
      </c>
      <c r="H33" s="101"/>
    </row>
    <row r="34" spans="1:8" ht="26.25" customHeight="1">
      <c r="A34" s="195"/>
      <c r="B34" s="41" t="s">
        <v>47</v>
      </c>
      <c r="C34" s="41"/>
      <c r="D34" s="12"/>
      <c r="E34" s="13">
        <v>8</v>
      </c>
      <c r="F34" s="13">
        <v>7</v>
      </c>
      <c r="G34" s="13"/>
      <c r="H34" s="13">
        <v>15</v>
      </c>
    </row>
    <row r="35" spans="1:8" ht="25.5" customHeight="1">
      <c r="A35" s="148" t="s">
        <v>26</v>
      </c>
      <c r="B35" s="148"/>
      <c r="C35" s="148"/>
      <c r="D35" s="148"/>
      <c r="E35" s="23">
        <v>37</v>
      </c>
      <c r="F35" s="23">
        <v>37</v>
      </c>
      <c r="G35" s="35"/>
      <c r="H35" s="35"/>
    </row>
    <row r="36" spans="1:8" ht="25.5" customHeight="1">
      <c r="A36" s="148" t="s">
        <v>27</v>
      </c>
      <c r="B36" s="148"/>
      <c r="C36" s="148"/>
      <c r="D36" s="148"/>
      <c r="E36" s="23">
        <f>E22+E33</f>
        <v>37</v>
      </c>
      <c r="F36" s="23">
        <f>F22+F33</f>
        <v>37</v>
      </c>
      <c r="G36" s="23">
        <f>E36+F36</f>
        <v>74</v>
      </c>
      <c r="H36" s="23"/>
    </row>
    <row r="37" spans="1:8" ht="22.5">
      <c r="A37" s="148" t="s">
        <v>56</v>
      </c>
      <c r="B37" s="148"/>
      <c r="C37" s="148"/>
      <c r="D37" s="148"/>
      <c r="E37" s="23">
        <v>37</v>
      </c>
      <c r="F37" s="23">
        <v>43</v>
      </c>
      <c r="G37" s="23"/>
      <c r="H37" s="23">
        <v>80</v>
      </c>
    </row>
  </sheetData>
  <sheetProtection/>
  <mergeCells count="25">
    <mergeCell ref="B29:B32"/>
    <mergeCell ref="A35:D35"/>
    <mergeCell ref="B23:B26"/>
    <mergeCell ref="D8:D9"/>
    <mergeCell ref="B4:B5"/>
    <mergeCell ref="A23:A34"/>
    <mergeCell ref="A19:A21"/>
    <mergeCell ref="A22:B22"/>
    <mergeCell ref="A37:D37"/>
    <mergeCell ref="G1:G2"/>
    <mergeCell ref="H1:H2"/>
    <mergeCell ref="A1:B2"/>
    <mergeCell ref="A3:H3"/>
    <mergeCell ref="A4:A17"/>
    <mergeCell ref="E1:F1"/>
    <mergeCell ref="C1:C2"/>
    <mergeCell ref="A36:D36"/>
    <mergeCell ref="B27:B28"/>
    <mergeCell ref="G8:G9"/>
    <mergeCell ref="B14:B15"/>
    <mergeCell ref="H8:H9"/>
    <mergeCell ref="B8:B9"/>
    <mergeCell ref="B10:B13"/>
    <mergeCell ref="E8:E9"/>
    <mergeCell ref="F8:F9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6">
      <selection activeCell="D25" sqref="D25"/>
    </sheetView>
  </sheetViews>
  <sheetFormatPr defaultColWidth="9.140625" defaultRowHeight="15"/>
  <cols>
    <col min="1" max="1" width="8.140625" style="1" customWidth="1"/>
    <col min="2" max="2" width="24.8515625" style="1" customWidth="1"/>
    <col min="3" max="3" width="6.8515625" style="1" customWidth="1"/>
    <col min="4" max="4" width="27.28125" style="1" customWidth="1"/>
    <col min="5" max="5" width="21.00390625" style="1" customWidth="1"/>
    <col min="6" max="6" width="21.8515625" style="1" customWidth="1"/>
    <col min="7" max="7" width="12.57421875" style="1" customWidth="1"/>
    <col min="8" max="8" width="12.8515625" style="1" customWidth="1"/>
  </cols>
  <sheetData>
    <row r="1" spans="1:8" ht="22.5">
      <c r="A1" s="155" t="s">
        <v>16</v>
      </c>
      <c r="B1" s="155"/>
      <c r="C1" s="152"/>
      <c r="D1" s="71" t="s">
        <v>0</v>
      </c>
      <c r="E1" s="61" t="s">
        <v>43</v>
      </c>
      <c r="F1" s="24"/>
      <c r="G1" s="201" t="s">
        <v>18</v>
      </c>
      <c r="H1" s="225" t="s">
        <v>19</v>
      </c>
    </row>
    <row r="2" spans="1:8" ht="45" customHeight="1">
      <c r="A2" s="155"/>
      <c r="B2" s="155"/>
      <c r="C2" s="153"/>
      <c r="D2" s="24"/>
      <c r="E2" s="4">
        <v>10</v>
      </c>
      <c r="F2" s="4">
        <v>11</v>
      </c>
      <c r="G2" s="201"/>
      <c r="H2" s="225"/>
    </row>
    <row r="3" spans="1:8" ht="22.5">
      <c r="A3" s="148" t="s">
        <v>20</v>
      </c>
      <c r="B3" s="148"/>
      <c r="C3" s="148"/>
      <c r="D3" s="148"/>
      <c r="E3" s="148"/>
      <c r="F3" s="148"/>
      <c r="G3" s="148"/>
      <c r="H3" s="148"/>
    </row>
    <row r="4" spans="1:8" ht="23.25">
      <c r="A4" s="156" t="s">
        <v>15</v>
      </c>
      <c r="B4" s="207" t="s">
        <v>1</v>
      </c>
      <c r="C4" s="25" t="s">
        <v>49</v>
      </c>
      <c r="D4" s="68" t="s">
        <v>2</v>
      </c>
      <c r="E4" s="6">
        <v>1</v>
      </c>
      <c r="F4" s="6">
        <v>1</v>
      </c>
      <c r="G4" s="69">
        <f>SUM(E4:F4)</f>
        <v>2</v>
      </c>
      <c r="H4" s="7">
        <f>G4</f>
        <v>2</v>
      </c>
    </row>
    <row r="5" spans="1:8" ht="23.25">
      <c r="A5" s="156"/>
      <c r="B5" s="207"/>
      <c r="C5" s="25" t="s">
        <v>49</v>
      </c>
      <c r="D5" s="68" t="s">
        <v>3</v>
      </c>
      <c r="E5" s="6">
        <v>3</v>
      </c>
      <c r="F5" s="6">
        <v>3</v>
      </c>
      <c r="G5" s="69">
        <f aca="true" t="shared" si="0" ref="G5:G16">SUM(E5:F5)</f>
        <v>6</v>
      </c>
      <c r="H5" s="7">
        <f>G5</f>
        <v>6</v>
      </c>
    </row>
    <row r="6" spans="1:8" ht="40.5">
      <c r="A6" s="156"/>
      <c r="B6" s="68" t="s">
        <v>14</v>
      </c>
      <c r="C6" s="25" t="s">
        <v>49</v>
      </c>
      <c r="D6" s="68" t="s">
        <v>4</v>
      </c>
      <c r="E6" s="8">
        <v>3</v>
      </c>
      <c r="F6" s="9">
        <v>3</v>
      </c>
      <c r="G6" s="69">
        <f t="shared" si="0"/>
        <v>6</v>
      </c>
      <c r="H6" s="7">
        <f>G6*2</f>
        <v>12</v>
      </c>
    </row>
    <row r="7" spans="1:8" ht="40.5">
      <c r="A7" s="156"/>
      <c r="B7" s="68" t="s">
        <v>5</v>
      </c>
      <c r="C7" s="25" t="s">
        <v>48</v>
      </c>
      <c r="D7" s="68" t="s">
        <v>6</v>
      </c>
      <c r="E7" s="6">
        <v>6</v>
      </c>
      <c r="F7" s="6">
        <v>6</v>
      </c>
      <c r="G7" s="69">
        <f>E7+F7</f>
        <v>12</v>
      </c>
      <c r="H7" s="7">
        <f aca="true" t="shared" si="1" ref="H7:H14">G7</f>
        <v>12</v>
      </c>
    </row>
    <row r="8" spans="1:8" ht="23.25">
      <c r="A8" s="156"/>
      <c r="B8" s="207" t="s">
        <v>7</v>
      </c>
      <c r="C8" s="25" t="s">
        <v>49</v>
      </c>
      <c r="D8" s="68" t="s">
        <v>8</v>
      </c>
      <c r="E8" s="6">
        <v>2</v>
      </c>
      <c r="F8" s="6">
        <v>2</v>
      </c>
      <c r="G8" s="69">
        <f t="shared" si="0"/>
        <v>4</v>
      </c>
      <c r="H8" s="7">
        <f t="shared" si="1"/>
        <v>4</v>
      </c>
    </row>
    <row r="9" spans="1:8" ht="23.25">
      <c r="A9" s="156"/>
      <c r="B9" s="207"/>
      <c r="C9" s="25" t="s">
        <v>48</v>
      </c>
      <c r="D9" s="68" t="s">
        <v>39</v>
      </c>
      <c r="E9" s="6">
        <v>3</v>
      </c>
      <c r="F9" s="6">
        <v>3</v>
      </c>
      <c r="G9" s="7">
        <f>SUM(E9:F9)</f>
        <v>6</v>
      </c>
      <c r="H9" s="7">
        <f t="shared" si="1"/>
        <v>6</v>
      </c>
    </row>
    <row r="10" spans="1:8" ht="23.25">
      <c r="A10" s="156"/>
      <c r="B10" s="207"/>
      <c r="C10" s="25" t="s">
        <v>48</v>
      </c>
      <c r="D10" s="68" t="s">
        <v>40</v>
      </c>
      <c r="E10" s="6">
        <v>2</v>
      </c>
      <c r="F10" s="6">
        <v>2</v>
      </c>
      <c r="G10" s="7">
        <f>SUM(E10:F10)</f>
        <v>4</v>
      </c>
      <c r="H10" s="7">
        <f t="shared" si="1"/>
        <v>4</v>
      </c>
    </row>
    <row r="11" spans="1:8" ht="25.5" customHeight="1">
      <c r="A11" s="156"/>
      <c r="B11" s="209" t="s">
        <v>21</v>
      </c>
      <c r="C11" s="25" t="s">
        <v>49</v>
      </c>
      <c r="D11" s="68" t="s">
        <v>32</v>
      </c>
      <c r="E11" s="6">
        <v>2</v>
      </c>
      <c r="F11" s="6">
        <v>2</v>
      </c>
      <c r="G11" s="69">
        <f t="shared" si="0"/>
        <v>4</v>
      </c>
      <c r="H11" s="7">
        <f t="shared" si="1"/>
        <v>4</v>
      </c>
    </row>
    <row r="12" spans="1:8" ht="23.25">
      <c r="A12" s="156"/>
      <c r="B12" s="210"/>
      <c r="C12" s="25" t="s">
        <v>49</v>
      </c>
      <c r="D12" s="68" t="s">
        <v>36</v>
      </c>
      <c r="E12" s="6">
        <v>1</v>
      </c>
      <c r="F12" s="6">
        <v>1</v>
      </c>
      <c r="G12" s="69">
        <f t="shared" si="0"/>
        <v>2</v>
      </c>
      <c r="H12" s="7">
        <f t="shared" si="1"/>
        <v>2</v>
      </c>
    </row>
    <row r="13" spans="1:8" ht="23.25">
      <c r="A13" s="156"/>
      <c r="B13" s="210"/>
      <c r="C13" s="25" t="s">
        <v>49</v>
      </c>
      <c r="D13" s="68" t="s">
        <v>35</v>
      </c>
      <c r="E13" s="6">
        <v>1</v>
      </c>
      <c r="F13" s="6">
        <v>1</v>
      </c>
      <c r="G13" s="69">
        <f t="shared" si="0"/>
        <v>2</v>
      </c>
      <c r="H13" s="7">
        <f t="shared" si="1"/>
        <v>2</v>
      </c>
    </row>
    <row r="14" spans="1:8" ht="23.25">
      <c r="A14" s="156"/>
      <c r="B14" s="211"/>
      <c r="C14" s="25" t="s">
        <v>49</v>
      </c>
      <c r="D14" s="104" t="s">
        <v>45</v>
      </c>
      <c r="E14" s="47"/>
      <c r="F14" s="47">
        <v>1</v>
      </c>
      <c r="G14" s="11">
        <f>F14</f>
        <v>1</v>
      </c>
      <c r="H14" s="11">
        <f t="shared" si="1"/>
        <v>1</v>
      </c>
    </row>
    <row r="15" spans="1:8" ht="32.25" customHeight="1">
      <c r="A15" s="156"/>
      <c r="B15" s="208" t="s">
        <v>10</v>
      </c>
      <c r="C15" s="25" t="s">
        <v>49</v>
      </c>
      <c r="D15" s="68" t="s">
        <v>11</v>
      </c>
      <c r="E15" s="8">
        <v>2</v>
      </c>
      <c r="F15" s="8">
        <v>2</v>
      </c>
      <c r="G15" s="69">
        <f t="shared" si="0"/>
        <v>4</v>
      </c>
      <c r="H15" s="7">
        <f>G15*2</f>
        <v>8</v>
      </c>
    </row>
    <row r="16" spans="1:8" ht="28.5" customHeight="1">
      <c r="A16" s="156"/>
      <c r="B16" s="208"/>
      <c r="C16" s="25" t="s">
        <v>49</v>
      </c>
      <c r="D16" s="68" t="s">
        <v>12</v>
      </c>
      <c r="E16" s="6">
        <v>1</v>
      </c>
      <c r="F16" s="6">
        <v>1</v>
      </c>
      <c r="G16" s="69">
        <f t="shared" si="0"/>
        <v>2</v>
      </c>
      <c r="H16" s="7">
        <f>G16</f>
        <v>2</v>
      </c>
    </row>
    <row r="17" spans="1:8" ht="56.25">
      <c r="A17" s="156"/>
      <c r="B17" s="5"/>
      <c r="C17" s="25" t="s">
        <v>49</v>
      </c>
      <c r="D17" s="70" t="s">
        <v>80</v>
      </c>
      <c r="E17" s="6">
        <v>1</v>
      </c>
      <c r="F17" s="6">
        <v>1</v>
      </c>
      <c r="G17" s="69">
        <f>SUM(E17:F17)</f>
        <v>2</v>
      </c>
      <c r="H17" s="7">
        <f>G17</f>
        <v>2</v>
      </c>
    </row>
    <row r="18" spans="1:8" ht="22.5">
      <c r="A18" s="156"/>
      <c r="B18" s="41" t="s">
        <v>13</v>
      </c>
      <c r="C18" s="41"/>
      <c r="D18" s="12"/>
      <c r="E18" s="13">
        <f>SUM(E4:E17)</f>
        <v>28</v>
      </c>
      <c r="F18" s="13">
        <f>SUM(F4:F17)</f>
        <v>29</v>
      </c>
      <c r="G18" s="13">
        <f>SUM(G4:G17)</f>
        <v>57</v>
      </c>
      <c r="H18" s="13">
        <f>H4+H5+H6+H7+H8+H9+H10+H11+H12+H13+H14+H15+H16+H17</f>
        <v>67</v>
      </c>
    </row>
    <row r="19" spans="1:8" ht="23.25">
      <c r="A19" s="35" t="s">
        <v>23</v>
      </c>
      <c r="B19" s="16"/>
      <c r="C19" s="16"/>
      <c r="D19" s="16"/>
      <c r="E19" s="16"/>
      <c r="F19" s="16"/>
      <c r="G19" s="16"/>
      <c r="H19" s="16"/>
    </row>
    <row r="20" spans="1:8" ht="35.25" customHeight="1">
      <c r="A20" s="194" t="s">
        <v>50</v>
      </c>
      <c r="B20" s="60" t="s">
        <v>5</v>
      </c>
      <c r="C20" s="25" t="s">
        <v>49</v>
      </c>
      <c r="D20" s="53" t="s">
        <v>24</v>
      </c>
      <c r="E20" s="28">
        <v>1</v>
      </c>
      <c r="F20" s="28">
        <v>1</v>
      </c>
      <c r="G20" s="26">
        <f>SUM(E20:F20)</f>
        <v>2</v>
      </c>
      <c r="H20" s="26">
        <f>G20*2</f>
        <v>4</v>
      </c>
    </row>
    <row r="21" spans="1:8" ht="35.25" customHeight="1">
      <c r="A21" s="195"/>
      <c r="B21" s="60"/>
      <c r="C21" s="66" t="s">
        <v>49</v>
      </c>
      <c r="D21" s="65" t="s">
        <v>9</v>
      </c>
      <c r="E21" s="69">
        <v>2</v>
      </c>
      <c r="F21" s="69">
        <v>2</v>
      </c>
      <c r="G21" s="69">
        <f>SUM(E21:F21)</f>
        <v>4</v>
      </c>
      <c r="H21" s="26">
        <f>G21</f>
        <v>4</v>
      </c>
    </row>
    <row r="22" spans="1:8" ht="27.75" customHeight="1">
      <c r="A22" s="195"/>
      <c r="B22" s="105" t="s">
        <v>25</v>
      </c>
      <c r="C22" s="41"/>
      <c r="D22" s="12"/>
      <c r="E22" s="13">
        <f>E19+E17+E21</f>
        <v>3</v>
      </c>
      <c r="F22" s="13">
        <f>F19+F17+F21</f>
        <v>3</v>
      </c>
      <c r="G22" s="13">
        <f>G19+G17+G21</f>
        <v>6</v>
      </c>
      <c r="H22" s="13">
        <v>8</v>
      </c>
    </row>
    <row r="23" spans="1:8" ht="22.5">
      <c r="A23" s="106"/>
      <c r="B23" s="41" t="s">
        <v>13</v>
      </c>
      <c r="C23" s="41"/>
      <c r="D23" s="12"/>
      <c r="E23" s="13">
        <v>31</v>
      </c>
      <c r="F23" s="13">
        <v>32</v>
      </c>
      <c r="G23" s="13">
        <v>63</v>
      </c>
      <c r="H23" s="13">
        <v>75</v>
      </c>
    </row>
    <row r="24" spans="1:8" ht="60.75">
      <c r="A24" s="156" t="s">
        <v>99</v>
      </c>
      <c r="B24" s="212" t="s">
        <v>5</v>
      </c>
      <c r="C24" s="142" t="s">
        <v>89</v>
      </c>
      <c r="D24" s="92" t="s">
        <v>59</v>
      </c>
      <c r="E24" s="7">
        <v>1</v>
      </c>
      <c r="F24" s="7">
        <v>1</v>
      </c>
      <c r="G24" s="7">
        <f>SUM(E24:F24)</f>
        <v>2</v>
      </c>
      <c r="H24" s="7">
        <v>2</v>
      </c>
    </row>
    <row r="25" spans="1:8" ht="81">
      <c r="A25" s="156"/>
      <c r="B25" s="212"/>
      <c r="C25" s="142" t="s">
        <v>89</v>
      </c>
      <c r="D25" s="92" t="s">
        <v>82</v>
      </c>
      <c r="E25" s="7">
        <v>1</v>
      </c>
      <c r="F25" s="7"/>
      <c r="G25" s="7">
        <v>1</v>
      </c>
      <c r="H25" s="7">
        <v>1</v>
      </c>
    </row>
    <row r="26" spans="1:8" ht="40.5" hidden="1">
      <c r="A26" s="156"/>
      <c r="B26" s="212"/>
      <c r="C26" s="142" t="s">
        <v>89</v>
      </c>
      <c r="D26" s="92" t="s">
        <v>74</v>
      </c>
      <c r="E26" s="7">
        <v>1</v>
      </c>
      <c r="F26" s="7"/>
      <c r="G26" s="7">
        <v>1</v>
      </c>
      <c r="H26" s="7">
        <v>1</v>
      </c>
    </row>
    <row r="27" spans="1:8" ht="101.25" hidden="1">
      <c r="A27" s="156"/>
      <c r="B27" s="212"/>
      <c r="C27" s="142" t="s">
        <v>89</v>
      </c>
      <c r="D27" s="92" t="s">
        <v>84</v>
      </c>
      <c r="E27" s="7"/>
      <c r="F27" s="7">
        <v>1</v>
      </c>
      <c r="G27" s="7">
        <v>1</v>
      </c>
      <c r="H27" s="7">
        <v>1</v>
      </c>
    </row>
    <row r="28" spans="1:8" ht="40.5">
      <c r="A28" s="156"/>
      <c r="B28" s="212"/>
      <c r="C28" s="142" t="s">
        <v>89</v>
      </c>
      <c r="D28" s="92" t="s">
        <v>28</v>
      </c>
      <c r="E28" s="19">
        <v>1</v>
      </c>
      <c r="F28" s="19">
        <v>1</v>
      </c>
      <c r="G28" s="7">
        <f>SUM(E28:F28)</f>
        <v>2</v>
      </c>
      <c r="H28" s="7">
        <v>2</v>
      </c>
    </row>
    <row r="29" spans="1:8" ht="40.5">
      <c r="A29" s="156"/>
      <c r="B29" s="207" t="s">
        <v>1</v>
      </c>
      <c r="C29" s="142" t="s">
        <v>89</v>
      </c>
      <c r="D29" s="68" t="s">
        <v>34</v>
      </c>
      <c r="E29" s="19">
        <v>1</v>
      </c>
      <c r="F29" s="19">
        <v>1</v>
      </c>
      <c r="G29" s="7">
        <v>2</v>
      </c>
      <c r="H29" s="7">
        <v>2</v>
      </c>
    </row>
    <row r="30" spans="1:8" ht="40.5">
      <c r="A30" s="156"/>
      <c r="B30" s="207"/>
      <c r="C30" s="142" t="s">
        <v>89</v>
      </c>
      <c r="D30" s="68" t="s">
        <v>44</v>
      </c>
      <c r="E30" s="19">
        <v>1</v>
      </c>
      <c r="F30" s="19">
        <v>1</v>
      </c>
      <c r="G30" s="7">
        <v>2</v>
      </c>
      <c r="H30" s="7">
        <v>2</v>
      </c>
    </row>
    <row r="31" spans="1:8" ht="37.5" hidden="1">
      <c r="A31" s="156"/>
      <c r="B31" s="107"/>
      <c r="C31" s="142" t="s">
        <v>89</v>
      </c>
      <c r="D31" s="70" t="s">
        <v>70</v>
      </c>
      <c r="E31" s="19">
        <v>1</v>
      </c>
      <c r="F31" s="19"/>
      <c r="G31" s="7">
        <f>E31+F31</f>
        <v>1</v>
      </c>
      <c r="H31" s="7">
        <f>G31</f>
        <v>1</v>
      </c>
    </row>
    <row r="32" spans="1:8" ht="40.5">
      <c r="A32" s="156"/>
      <c r="B32" s="108"/>
      <c r="C32" s="142" t="s">
        <v>89</v>
      </c>
      <c r="D32" s="68" t="s">
        <v>46</v>
      </c>
      <c r="E32" s="19">
        <v>1</v>
      </c>
      <c r="F32" s="19">
        <v>1</v>
      </c>
      <c r="G32" s="7">
        <f>E32+F32</f>
        <v>2</v>
      </c>
      <c r="H32" s="7">
        <v>2</v>
      </c>
    </row>
    <row r="33" spans="1:8" ht="23.25" customHeight="1">
      <c r="A33" s="156"/>
      <c r="B33" s="219" t="s">
        <v>25</v>
      </c>
      <c r="C33" s="221"/>
      <c r="D33" s="223"/>
      <c r="E33" s="213">
        <v>6</v>
      </c>
      <c r="F33" s="213">
        <v>5</v>
      </c>
      <c r="G33" s="215">
        <v>11</v>
      </c>
      <c r="H33" s="217"/>
    </row>
    <row r="34" spans="1:8" ht="7.5" customHeight="1">
      <c r="A34" s="156"/>
      <c r="B34" s="220"/>
      <c r="C34" s="222"/>
      <c r="D34" s="224"/>
      <c r="E34" s="214"/>
      <c r="F34" s="214"/>
      <c r="G34" s="216"/>
      <c r="H34" s="218"/>
    </row>
    <row r="35" spans="1:8" ht="32.25" customHeight="1">
      <c r="A35" s="156"/>
      <c r="B35" s="105" t="s">
        <v>47</v>
      </c>
      <c r="C35" s="41"/>
      <c r="D35" s="12"/>
      <c r="E35" s="13">
        <v>6</v>
      </c>
      <c r="F35" s="13">
        <v>5</v>
      </c>
      <c r="G35" s="13"/>
      <c r="H35" s="13">
        <v>11</v>
      </c>
    </row>
    <row r="36" spans="1:8" ht="22.5">
      <c r="A36" s="148" t="s">
        <v>26</v>
      </c>
      <c r="B36" s="148"/>
      <c r="C36" s="148"/>
      <c r="D36" s="148"/>
      <c r="E36" s="34">
        <v>37</v>
      </c>
      <c r="F36" s="34">
        <v>37</v>
      </c>
      <c r="G36" s="35"/>
      <c r="H36" s="35"/>
    </row>
    <row r="37" spans="1:8" ht="22.5">
      <c r="A37" s="148" t="s">
        <v>27</v>
      </c>
      <c r="B37" s="148"/>
      <c r="C37" s="148"/>
      <c r="D37" s="148"/>
      <c r="E37" s="23">
        <f>E23+E33</f>
        <v>37</v>
      </c>
      <c r="F37" s="23">
        <f>F23+F33</f>
        <v>37</v>
      </c>
      <c r="G37" s="23">
        <v>74</v>
      </c>
      <c r="H37" s="23"/>
    </row>
    <row r="38" spans="1:8" ht="22.5">
      <c r="A38" s="148" t="s">
        <v>56</v>
      </c>
      <c r="B38" s="148"/>
      <c r="C38" s="148"/>
      <c r="D38" s="148"/>
      <c r="E38" s="23">
        <v>43</v>
      </c>
      <c r="F38" s="23">
        <v>43</v>
      </c>
      <c r="G38" s="23"/>
      <c r="H38" s="23">
        <v>86</v>
      </c>
    </row>
  </sheetData>
  <sheetProtection/>
  <mergeCells count="24">
    <mergeCell ref="G33:G34"/>
    <mergeCell ref="H33:H34"/>
    <mergeCell ref="C1:C2"/>
    <mergeCell ref="A20:A22"/>
    <mergeCell ref="B33:B34"/>
    <mergeCell ref="C33:C34"/>
    <mergeCell ref="D33:D34"/>
    <mergeCell ref="E33:E34"/>
    <mergeCell ref="A24:A35"/>
    <mergeCell ref="H1:H2"/>
    <mergeCell ref="A36:D36"/>
    <mergeCell ref="A37:D37"/>
    <mergeCell ref="B24:B28"/>
    <mergeCell ref="B29:B30"/>
    <mergeCell ref="F33:F34"/>
    <mergeCell ref="A38:D38"/>
    <mergeCell ref="A1:B2"/>
    <mergeCell ref="A3:H3"/>
    <mergeCell ref="A4:A18"/>
    <mergeCell ref="B4:B5"/>
    <mergeCell ref="B8:B10"/>
    <mergeCell ref="B15:B16"/>
    <mergeCell ref="B11:B14"/>
    <mergeCell ref="G1:G2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Грибачева</dc:creator>
  <cp:keywords/>
  <dc:description/>
  <cp:lastModifiedBy>user</cp:lastModifiedBy>
  <cp:lastPrinted>2022-09-13T05:51:39Z</cp:lastPrinted>
  <dcterms:created xsi:type="dcterms:W3CDTF">2018-09-01T06:25:38Z</dcterms:created>
  <dcterms:modified xsi:type="dcterms:W3CDTF">2022-09-13T10:24:41Z</dcterms:modified>
  <cp:category/>
  <cp:version/>
  <cp:contentType/>
  <cp:contentStatus/>
</cp:coreProperties>
</file>