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60" windowWidth="12120" windowHeight="9120" tabRatio="642" activeTab="0"/>
  </bookViews>
  <sheets>
    <sheet name="сводная посл" sheetId="1" r:id="rId1"/>
  </sheets>
  <definedNames>
    <definedName name="_xlnm.Print_Area" localSheetId="0">'сводная посл'!$A$1:$CF$118</definedName>
  </definedNames>
  <calcPr fullCalcOnLoad="1"/>
</workbook>
</file>

<file path=xl/sharedStrings.xml><?xml version="1.0" encoding="utf-8"?>
<sst xmlns="http://schemas.openxmlformats.org/spreadsheetml/2006/main" count="244" uniqueCount="151">
  <si>
    <t>Учебные предметы</t>
  </si>
  <si>
    <t>С учетом деления на группы</t>
  </si>
  <si>
    <t>а</t>
  </si>
  <si>
    <t>Русский язык</t>
  </si>
  <si>
    <t>Математика</t>
  </si>
  <si>
    <t>Окружающий мир</t>
  </si>
  <si>
    <t>Физическая культура</t>
  </si>
  <si>
    <t>Итого суммарное количество часов</t>
  </si>
  <si>
    <t>5 класс</t>
  </si>
  <si>
    <t>7 класс</t>
  </si>
  <si>
    <t>8 класс</t>
  </si>
  <si>
    <t>9 класс</t>
  </si>
  <si>
    <t>Литература</t>
  </si>
  <si>
    <t>Информатика и ИКТ</t>
  </si>
  <si>
    <t>История</t>
  </si>
  <si>
    <t>География</t>
  </si>
  <si>
    <t>Биология</t>
  </si>
  <si>
    <t>Химия</t>
  </si>
  <si>
    <t>ОБЖ</t>
  </si>
  <si>
    <t>ИТОГО</t>
  </si>
  <si>
    <t>Предельно допустимая аудиторная учебная нагрузка</t>
  </si>
  <si>
    <t>10 класс</t>
  </si>
  <si>
    <t>11 класс</t>
  </si>
  <si>
    <t>б</t>
  </si>
  <si>
    <t>в</t>
  </si>
  <si>
    <t>г</t>
  </si>
  <si>
    <t>д</t>
  </si>
  <si>
    <t>ИЗО</t>
  </si>
  <si>
    <t>Итого часов по выбору</t>
  </si>
  <si>
    <t>Технология</t>
  </si>
  <si>
    <t>Черчение</t>
  </si>
  <si>
    <t>История Сибири</t>
  </si>
  <si>
    <t>Суммарное к-во</t>
  </si>
  <si>
    <t>с учетом деления</t>
  </si>
  <si>
    <t>Суммарное  к-во</t>
  </si>
  <si>
    <t>Всего по школе</t>
  </si>
  <si>
    <t>1-4 классы</t>
  </si>
  <si>
    <t>5-9 классы</t>
  </si>
  <si>
    <t>10-11 классы</t>
  </si>
  <si>
    <t xml:space="preserve">Алгебра </t>
  </si>
  <si>
    <t>Геометрия</t>
  </si>
  <si>
    <t>Учебный план составлен:</t>
  </si>
  <si>
    <t>Зам. директора по УВР I ступени ______________________ /Савватеева Н.А./</t>
  </si>
  <si>
    <t>Зам. директора по УВР II, III ступени __________________ / Грибачева В.Г./</t>
  </si>
  <si>
    <t xml:space="preserve">Музыка </t>
  </si>
  <si>
    <t>Обществознание</t>
  </si>
  <si>
    <t xml:space="preserve">МХК </t>
  </si>
  <si>
    <t>предметные области</t>
  </si>
  <si>
    <t>Основы поэтики: теория и практика анализа художественного текста</t>
  </si>
  <si>
    <t xml:space="preserve">Основы потребительских знаний </t>
  </si>
  <si>
    <t xml:space="preserve">а </t>
  </si>
  <si>
    <t xml:space="preserve">в </t>
  </si>
  <si>
    <t xml:space="preserve">г </t>
  </si>
  <si>
    <t xml:space="preserve">б </t>
  </si>
  <si>
    <t>Региональный компонент</t>
  </si>
  <si>
    <t>Искусство</t>
  </si>
  <si>
    <t>Естествознание</t>
  </si>
  <si>
    <t>Филология</t>
  </si>
  <si>
    <t xml:space="preserve">Право </t>
  </si>
  <si>
    <t xml:space="preserve">Технология </t>
  </si>
  <si>
    <t xml:space="preserve">Немецкий язык     </t>
  </si>
  <si>
    <t xml:space="preserve">Французский язык    </t>
  </si>
  <si>
    <t>С учетом деления</t>
  </si>
  <si>
    <t>География Иркутской области</t>
  </si>
  <si>
    <t>Английский язык</t>
  </si>
  <si>
    <t>в анг</t>
  </si>
  <si>
    <t>а лит</t>
  </si>
  <si>
    <t>Азбука политики</t>
  </si>
  <si>
    <t>А с/г</t>
  </si>
  <si>
    <t xml:space="preserve">От сюжетной задачи к учебному проекту </t>
  </si>
  <si>
    <t>Азбука журналистики</t>
  </si>
  <si>
    <t xml:space="preserve">Основы русской словесности </t>
  </si>
  <si>
    <t>Зарубежная литература</t>
  </si>
  <si>
    <t>Инварианты, графы, метод мат. индукции и нерав треугол.</t>
  </si>
  <si>
    <t>Методы решения задач курса планиметрии</t>
  </si>
  <si>
    <t>Язык программирования Pascal</t>
  </si>
  <si>
    <t>Математические основы информатики</t>
  </si>
  <si>
    <t>Мир в ХХ веке</t>
  </si>
  <si>
    <t>Основы химических методов исследования вещества</t>
  </si>
  <si>
    <t>Направления химических реакций</t>
  </si>
  <si>
    <t>Экология человека. Человек в экосистеме</t>
  </si>
  <si>
    <t>Биосфера и человечество</t>
  </si>
  <si>
    <t>Байкаловедение</t>
  </si>
  <si>
    <t>Методы решения физических задач</t>
  </si>
  <si>
    <t>История физики и развития представлений о мире</t>
  </si>
  <si>
    <t>Интегр. курс "Физика и астрономия"</t>
  </si>
  <si>
    <t>Маршрут в профессию</t>
  </si>
  <si>
    <t>Профильные предметы</t>
  </si>
  <si>
    <t>Гл. бухгалтер                            ________________________ /Селякова О.Н./</t>
  </si>
  <si>
    <t>Экономика</t>
  </si>
  <si>
    <t>Г</t>
  </si>
  <si>
    <t>6 класс</t>
  </si>
  <si>
    <t>всего поступени</t>
  </si>
  <si>
    <t>Чтение с удовольствием</t>
  </si>
  <si>
    <t>Культура речевого общения</t>
  </si>
  <si>
    <t>предметы по выбору должно быть</t>
  </si>
  <si>
    <t>4*2</t>
  </si>
  <si>
    <t>1*2</t>
  </si>
  <si>
    <t>2*2</t>
  </si>
  <si>
    <t>2,5*3</t>
  </si>
  <si>
    <t>3,5*3</t>
  </si>
  <si>
    <t>3,5*2</t>
  </si>
  <si>
    <t>3*2</t>
  </si>
  <si>
    <t>8*3</t>
  </si>
  <si>
    <t>3*3</t>
  </si>
  <si>
    <t>Основы религиозной культуры и светской этики</t>
  </si>
  <si>
    <t>Эволюция органов растений</t>
  </si>
  <si>
    <t>Эволюция систем органов животных</t>
  </si>
  <si>
    <t>Почитай</t>
  </si>
  <si>
    <t>Б ф/м</t>
  </si>
  <si>
    <t>Задачи с параметрами для учащихся 8-9-х классов</t>
  </si>
  <si>
    <t xml:space="preserve">Задачи с параметрами </t>
  </si>
  <si>
    <t xml:space="preserve">Способы решения расчетных задач по химии </t>
  </si>
  <si>
    <t>Экология 10-11</t>
  </si>
  <si>
    <t>Химия без секретов</t>
  </si>
  <si>
    <t>Современная Британия</t>
  </si>
  <si>
    <t>Техническая физика</t>
  </si>
  <si>
    <t>Обязательные предметы</t>
  </si>
  <si>
    <t>Предметы по выбору</t>
  </si>
  <si>
    <t>Искусство устной и письменной речи</t>
  </si>
  <si>
    <t>4*3</t>
  </si>
  <si>
    <t>3*4</t>
  </si>
  <si>
    <t>3*8</t>
  </si>
  <si>
    <t>Итого</t>
  </si>
  <si>
    <t>б мат</t>
  </si>
  <si>
    <t>Второй иностранный язык</t>
  </si>
  <si>
    <t>а рус</t>
  </si>
  <si>
    <t xml:space="preserve">Б ф/м </t>
  </si>
  <si>
    <t>обучение на дому</t>
  </si>
  <si>
    <t>г мат</t>
  </si>
  <si>
    <t>Свойства натуральных чисел, принцип Дирихле, игры, конструкции, раскраски</t>
  </si>
  <si>
    <t>Развитие познавательных способностей</t>
  </si>
  <si>
    <t>Школа развития речи</t>
  </si>
  <si>
    <t>Законы экологии</t>
  </si>
  <si>
    <t>Математика и информатика</t>
  </si>
  <si>
    <t>Обязательная    часть</t>
  </si>
  <si>
    <t>Учебный план МБОУ "Гимназия № 8" г. Ангарска на 2015-2016 учебный год</t>
  </si>
  <si>
    <t>Знакомство с химией</t>
  </si>
  <si>
    <t>Общественно - научные предметы</t>
  </si>
  <si>
    <t>Естественно - научные предметы</t>
  </si>
  <si>
    <t>Основы духовно - нравственной культуры народов России</t>
  </si>
  <si>
    <t>Физическая культура и основы безопасности жизнедеятельности</t>
  </si>
  <si>
    <t>В</t>
  </si>
  <si>
    <t>Основы психологии семейной жизни</t>
  </si>
  <si>
    <t>Природоведение</t>
  </si>
  <si>
    <t>Русское правописание</t>
  </si>
  <si>
    <t>Теория и практика итогового сочинения</t>
  </si>
  <si>
    <t xml:space="preserve"> практическое обществознание</t>
  </si>
  <si>
    <t>Физика</t>
  </si>
  <si>
    <t>Билогия</t>
  </si>
  <si>
    <t>Часть, формируемая участниками образовательных отношений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</si>
</sst>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B0F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textRotation="90" wrapText="1"/>
      <protection/>
    </xf>
    <xf numFmtId="2" fontId="6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2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 applyProtection="1">
      <alignment horizontal="center" textRotation="90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7" fillId="33" borderId="11" xfId="0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/>
    </xf>
    <xf numFmtId="0" fontId="14" fillId="37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7" fillId="39" borderId="10" xfId="0" applyFont="1" applyFill="1" applyBorder="1" applyAlignment="1">
      <alignment horizontal="center" vertical="center" wrapText="1"/>
    </xf>
    <xf numFmtId="2" fontId="10" fillId="39" borderId="10" xfId="0" applyNumberFormat="1" applyFont="1" applyFill="1" applyBorder="1" applyAlignment="1" applyProtection="1">
      <alignment horizontal="center" textRotation="90" wrapText="1"/>
      <protection/>
    </xf>
    <xf numFmtId="0" fontId="3" fillId="37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textRotation="90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37" borderId="0" xfId="0" applyFont="1" applyFill="1" applyAlignment="1">
      <alignment/>
    </xf>
    <xf numFmtId="0" fontId="14" fillId="40" borderId="10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vertical="center" wrapText="1"/>
    </xf>
    <xf numFmtId="0" fontId="14" fillId="40" borderId="10" xfId="0" applyFont="1" applyFill="1" applyBorder="1" applyAlignment="1">
      <alignment wrapText="1"/>
    </xf>
    <xf numFmtId="0" fontId="3" fillId="4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2" fillId="40" borderId="0" xfId="0" applyFont="1" applyFill="1" applyAlignment="1">
      <alignment horizontal="center" vertical="center"/>
    </xf>
    <xf numFmtId="0" fontId="58" fillId="40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68" fontId="7" fillId="39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57" fillId="45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justify" vertical="top" wrapText="1"/>
    </xf>
    <xf numFmtId="0" fontId="59" fillId="45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16" xfId="0" applyNumberFormat="1" applyFont="1" applyFill="1" applyBorder="1" applyAlignment="1" applyProtection="1">
      <alignment horizontal="left" vertical="center" wrapText="1"/>
      <protection/>
    </xf>
    <xf numFmtId="168" fontId="7" fillId="39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justify" vertical="top" wrapText="1"/>
    </xf>
    <xf numFmtId="0" fontId="57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7" fillId="4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vertical="center" textRotation="90"/>
    </xf>
    <xf numFmtId="0" fontId="2" fillId="40" borderId="0" xfId="0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1" fillId="0" borderId="10" xfId="0" applyFont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68" fontId="3" fillId="4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 applyProtection="1">
      <alignment horizontal="left" vertical="top" wrapText="1"/>
      <protection/>
    </xf>
    <xf numFmtId="0" fontId="3" fillId="33" borderId="19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I548"/>
  <sheetViews>
    <sheetView tabSelected="1" view="pageBreakPreview" zoomScale="85" zoomScaleNormal="75" zoomScaleSheetLayoutView="85" zoomScalePageLayoutView="0" workbookViewId="0" topLeftCell="A1">
      <pane xSplit="3" ySplit="4" topLeftCell="D5" activePane="bottomRight" state="frozen"/>
      <selection pane="topLeft" activeCell="B1" sqref="A1:P70"/>
      <selection pane="topRight" activeCell="B1" sqref="A1:P70"/>
      <selection pane="bottomLeft" activeCell="B1" sqref="A1:P70"/>
      <selection pane="bottomRight" activeCell="G105" sqref="G105"/>
    </sheetView>
  </sheetViews>
  <sheetFormatPr defaultColWidth="9.00390625" defaultRowHeight="12.75"/>
  <cols>
    <col min="1" max="1" width="2.625" style="26" customWidth="1"/>
    <col min="2" max="2" width="13.375" style="27" customWidth="1"/>
    <col min="3" max="3" width="22.00390625" style="14" customWidth="1"/>
    <col min="4" max="7" width="4.75390625" style="28" customWidth="1"/>
    <col min="8" max="9" width="4.75390625" style="23" customWidth="1"/>
    <col min="10" max="13" width="4.75390625" style="28" customWidth="1"/>
    <col min="14" max="15" width="6.375" style="23" customWidth="1"/>
    <col min="16" max="19" width="4.75390625" style="28" customWidth="1"/>
    <col min="20" max="21" width="6.375" style="23" customWidth="1"/>
    <col min="22" max="25" width="4.75390625" style="28" customWidth="1"/>
    <col min="26" max="27" width="6.375" style="28" customWidth="1"/>
    <col min="28" max="29" width="5.75390625" style="49" customWidth="1"/>
    <col min="30" max="30" width="5.875" style="28" customWidth="1"/>
    <col min="31" max="32" width="6.00390625" style="28" customWidth="1"/>
    <col min="33" max="33" width="5.375" style="28" customWidth="1"/>
    <col min="34" max="35" width="5.875" style="28" customWidth="1"/>
    <col min="36" max="36" width="6.375" style="23" customWidth="1"/>
    <col min="37" max="37" width="7.625" style="30" customWidth="1"/>
    <col min="38" max="42" width="4.75390625" style="28" customWidth="1"/>
    <col min="43" max="43" width="5.875" style="28" customWidth="1"/>
    <col min="44" max="45" width="6.375" style="30" customWidth="1"/>
    <col min="46" max="50" width="4.75390625" style="28" customWidth="1"/>
    <col min="51" max="52" width="6.375" style="30" customWidth="1"/>
    <col min="53" max="53" width="6.125" style="28" customWidth="1"/>
    <col min="54" max="57" width="5.25390625" style="28" customWidth="1"/>
    <col min="58" max="59" width="6.375" style="30" customWidth="1"/>
    <col min="60" max="60" width="5.375" style="28" customWidth="1"/>
    <col min="61" max="61" width="5.75390625" style="28" customWidth="1"/>
    <col min="62" max="62" width="5.375" style="28" customWidth="1"/>
    <col min="63" max="63" width="5.75390625" style="28" customWidth="1"/>
    <col min="64" max="64" width="6.75390625" style="28" customWidth="1"/>
    <col min="65" max="65" width="6.25390625" style="28" customWidth="1"/>
    <col min="66" max="66" width="6.375" style="30" customWidth="1"/>
    <col min="67" max="67" width="7.375" style="30" customWidth="1"/>
    <col min="68" max="68" width="6.00390625" style="49" customWidth="1"/>
    <col min="69" max="69" width="11.25390625" style="49" customWidth="1"/>
    <col min="70" max="70" width="5.625" style="28" customWidth="1"/>
    <col min="71" max="72" width="4.75390625" style="28" customWidth="1"/>
    <col min="73" max="74" width="6.375" style="28" customWidth="1"/>
    <col min="75" max="75" width="5.125" style="28" customWidth="1"/>
    <col min="76" max="76" width="4.75390625" style="28" customWidth="1"/>
    <col min="77" max="77" width="7.75390625" style="28" customWidth="1"/>
    <col min="78" max="78" width="7.625" style="28" customWidth="1"/>
    <col min="79" max="79" width="6.375" style="28" customWidth="1"/>
    <col min="80" max="80" width="6.00390625" style="28" customWidth="1"/>
    <col min="81" max="82" width="6.375" style="49" customWidth="1"/>
    <col min="83" max="83" width="7.25390625" style="50" customWidth="1"/>
    <col min="84" max="84" width="9.375" style="50" customWidth="1"/>
    <col min="85" max="85" width="4.75390625" style="14" customWidth="1"/>
    <col min="86" max="90" width="9.125" style="14" customWidth="1"/>
    <col min="91" max="16384" width="9.125" style="14" customWidth="1"/>
  </cols>
  <sheetData>
    <row r="1" spans="1:84" ht="17.25" customHeight="1">
      <c r="A1" s="195" t="s">
        <v>136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2"/>
      <c r="BQ1" s="1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2"/>
      <c r="CD1" s="12"/>
      <c r="CE1" s="12"/>
      <c r="CF1" s="12"/>
    </row>
    <row r="2" spans="1:84" ht="17.25" customHeight="1">
      <c r="A2" s="229"/>
      <c r="B2" s="232" t="s">
        <v>47</v>
      </c>
      <c r="C2" s="232" t="s">
        <v>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7"/>
      <c r="CE2" s="179" t="s">
        <v>35</v>
      </c>
      <c r="CF2" s="179" t="s">
        <v>62</v>
      </c>
    </row>
    <row r="3" spans="1:84" ht="17.25" customHeight="1">
      <c r="A3" s="230"/>
      <c r="B3" s="233"/>
      <c r="C3" s="233"/>
      <c r="D3" s="183">
        <v>1</v>
      </c>
      <c r="E3" s="184"/>
      <c r="F3" s="184"/>
      <c r="G3" s="184"/>
      <c r="H3" s="184"/>
      <c r="I3" s="185"/>
      <c r="J3" s="174">
        <v>2</v>
      </c>
      <c r="K3" s="175"/>
      <c r="L3" s="175"/>
      <c r="M3" s="175"/>
      <c r="N3" s="175"/>
      <c r="O3" s="176"/>
      <c r="P3" s="174">
        <v>3</v>
      </c>
      <c r="Q3" s="175"/>
      <c r="R3" s="175"/>
      <c r="S3" s="175"/>
      <c r="T3" s="175"/>
      <c r="U3" s="176"/>
      <c r="V3" s="174">
        <v>4</v>
      </c>
      <c r="W3" s="175"/>
      <c r="X3" s="175"/>
      <c r="Y3" s="175"/>
      <c r="Z3" s="175"/>
      <c r="AA3" s="176"/>
      <c r="AB3" s="191" t="s">
        <v>36</v>
      </c>
      <c r="AC3" s="192"/>
      <c r="AD3" s="188" t="s">
        <v>8</v>
      </c>
      <c r="AE3" s="189"/>
      <c r="AF3" s="189"/>
      <c r="AG3" s="189"/>
      <c r="AH3" s="189"/>
      <c r="AI3" s="189"/>
      <c r="AJ3" s="189"/>
      <c r="AK3" s="190"/>
      <c r="AL3" s="188" t="s">
        <v>91</v>
      </c>
      <c r="AM3" s="189"/>
      <c r="AN3" s="189"/>
      <c r="AO3" s="189"/>
      <c r="AP3" s="189"/>
      <c r="AQ3" s="189"/>
      <c r="AR3" s="189"/>
      <c r="AS3" s="190"/>
      <c r="AT3" s="188" t="s">
        <v>9</v>
      </c>
      <c r="AU3" s="189"/>
      <c r="AV3" s="189"/>
      <c r="AW3" s="189"/>
      <c r="AX3" s="189"/>
      <c r="AY3" s="189"/>
      <c r="AZ3" s="190"/>
      <c r="BA3" s="188" t="s">
        <v>10</v>
      </c>
      <c r="BB3" s="189"/>
      <c r="BC3" s="189"/>
      <c r="BD3" s="189"/>
      <c r="BE3" s="189"/>
      <c r="BF3" s="189"/>
      <c r="BG3" s="190"/>
      <c r="BH3" s="188" t="s">
        <v>11</v>
      </c>
      <c r="BI3" s="189"/>
      <c r="BJ3" s="189"/>
      <c r="BK3" s="189"/>
      <c r="BL3" s="189"/>
      <c r="BM3" s="189"/>
      <c r="BN3" s="189"/>
      <c r="BO3" s="190"/>
      <c r="BP3" s="191" t="s">
        <v>37</v>
      </c>
      <c r="BQ3" s="192"/>
      <c r="BR3" s="188" t="s">
        <v>21</v>
      </c>
      <c r="BS3" s="189"/>
      <c r="BT3" s="189"/>
      <c r="BU3" s="189"/>
      <c r="BV3" s="190"/>
      <c r="BW3" s="188" t="s">
        <v>22</v>
      </c>
      <c r="BX3" s="189"/>
      <c r="BY3" s="189"/>
      <c r="BZ3" s="189"/>
      <c r="CA3" s="189"/>
      <c r="CB3" s="190"/>
      <c r="CC3" s="191" t="s">
        <v>38</v>
      </c>
      <c r="CD3" s="192"/>
      <c r="CE3" s="180"/>
      <c r="CF3" s="180"/>
    </row>
    <row r="4" spans="1:84" s="17" customFormat="1" ht="37.5" customHeight="1">
      <c r="A4" s="231"/>
      <c r="B4" s="234"/>
      <c r="C4" s="234"/>
      <c r="D4" s="4" t="s">
        <v>50</v>
      </c>
      <c r="E4" s="4" t="s">
        <v>23</v>
      </c>
      <c r="F4" s="4" t="s">
        <v>51</v>
      </c>
      <c r="G4" s="4" t="s">
        <v>25</v>
      </c>
      <c r="H4" s="15" t="s">
        <v>34</v>
      </c>
      <c r="I4" s="16" t="s">
        <v>33</v>
      </c>
      <c r="J4" s="4" t="s">
        <v>2</v>
      </c>
      <c r="K4" s="4" t="s">
        <v>53</v>
      </c>
      <c r="L4" s="4" t="s">
        <v>51</v>
      </c>
      <c r="M4" s="4" t="s">
        <v>25</v>
      </c>
      <c r="N4" s="15" t="s">
        <v>32</v>
      </c>
      <c r="O4" s="16" t="s">
        <v>33</v>
      </c>
      <c r="P4" s="4" t="s">
        <v>2</v>
      </c>
      <c r="Q4" s="4" t="s">
        <v>53</v>
      </c>
      <c r="R4" s="4" t="s">
        <v>24</v>
      </c>
      <c r="S4" s="4" t="s">
        <v>52</v>
      </c>
      <c r="T4" s="15" t="s">
        <v>32</v>
      </c>
      <c r="U4" s="16" t="s">
        <v>33</v>
      </c>
      <c r="V4" s="4" t="s">
        <v>50</v>
      </c>
      <c r="W4" s="4" t="s">
        <v>53</v>
      </c>
      <c r="X4" s="4" t="s">
        <v>51</v>
      </c>
      <c r="Y4" s="4" t="s">
        <v>52</v>
      </c>
      <c r="Z4" s="15" t="s">
        <v>32</v>
      </c>
      <c r="AA4" s="16" t="s">
        <v>33</v>
      </c>
      <c r="AB4" s="95" t="s">
        <v>92</v>
      </c>
      <c r="AC4" s="95" t="s">
        <v>33</v>
      </c>
      <c r="AD4" s="96" t="s">
        <v>66</v>
      </c>
      <c r="AE4" s="96" t="s">
        <v>124</v>
      </c>
      <c r="AF4" s="96" t="s">
        <v>65</v>
      </c>
      <c r="AG4" s="96" t="s">
        <v>52</v>
      </c>
      <c r="AH4" s="4" t="s">
        <v>26</v>
      </c>
      <c r="AI4" s="164" t="s">
        <v>128</v>
      </c>
      <c r="AJ4" s="15" t="s">
        <v>32</v>
      </c>
      <c r="AK4" s="16" t="s">
        <v>33</v>
      </c>
      <c r="AL4" s="96" t="s">
        <v>66</v>
      </c>
      <c r="AM4" s="96" t="s">
        <v>124</v>
      </c>
      <c r="AN4" s="96" t="s">
        <v>65</v>
      </c>
      <c r="AO4" s="4" t="s">
        <v>129</v>
      </c>
      <c r="AP4" s="4" t="s">
        <v>26</v>
      </c>
      <c r="AQ4" s="164" t="s">
        <v>128</v>
      </c>
      <c r="AR4" s="15" t="s">
        <v>32</v>
      </c>
      <c r="AS4" s="16" t="s">
        <v>33</v>
      </c>
      <c r="AT4" s="96" t="s">
        <v>66</v>
      </c>
      <c r="AU4" s="4" t="s">
        <v>23</v>
      </c>
      <c r="AV4" s="96" t="s">
        <v>65</v>
      </c>
      <c r="AW4" s="96" t="s">
        <v>25</v>
      </c>
      <c r="AX4" s="96" t="s">
        <v>26</v>
      </c>
      <c r="AY4" s="15" t="s">
        <v>32</v>
      </c>
      <c r="AZ4" s="16" t="s">
        <v>33</v>
      </c>
      <c r="BA4" s="96" t="s">
        <v>66</v>
      </c>
      <c r="BB4" s="4" t="s">
        <v>23</v>
      </c>
      <c r="BC4" s="4" t="s">
        <v>65</v>
      </c>
      <c r="BD4" s="4" t="s">
        <v>25</v>
      </c>
      <c r="BE4" s="4" t="s">
        <v>26</v>
      </c>
      <c r="BF4" s="15" t="s">
        <v>32</v>
      </c>
      <c r="BG4" s="16" t="s">
        <v>33</v>
      </c>
      <c r="BH4" s="4" t="s">
        <v>126</v>
      </c>
      <c r="BI4" s="4" t="s">
        <v>23</v>
      </c>
      <c r="BJ4" s="4" t="s">
        <v>65</v>
      </c>
      <c r="BK4" s="4" t="s">
        <v>25</v>
      </c>
      <c r="BL4" s="164" t="s">
        <v>128</v>
      </c>
      <c r="BM4" s="164" t="s">
        <v>128</v>
      </c>
      <c r="BN4" s="15" t="s">
        <v>32</v>
      </c>
      <c r="BO4" s="16" t="s">
        <v>33</v>
      </c>
      <c r="BP4" s="95" t="s">
        <v>92</v>
      </c>
      <c r="BQ4" s="95" t="s">
        <v>33</v>
      </c>
      <c r="BR4" s="54" t="s">
        <v>68</v>
      </c>
      <c r="BS4" s="13" t="s">
        <v>109</v>
      </c>
      <c r="BT4" s="13" t="s">
        <v>142</v>
      </c>
      <c r="BU4" s="15" t="s">
        <v>32</v>
      </c>
      <c r="BV4" s="16" t="s">
        <v>33</v>
      </c>
      <c r="BW4" s="54" t="s">
        <v>68</v>
      </c>
      <c r="BX4" s="13" t="s">
        <v>127</v>
      </c>
      <c r="BY4" s="13" t="s">
        <v>142</v>
      </c>
      <c r="BZ4" s="13" t="s">
        <v>90</v>
      </c>
      <c r="CA4" s="15" t="s">
        <v>32</v>
      </c>
      <c r="CB4" s="16" t="s">
        <v>33</v>
      </c>
      <c r="CC4" s="95" t="s">
        <v>92</v>
      </c>
      <c r="CD4" s="55" t="s">
        <v>33</v>
      </c>
      <c r="CE4" s="181"/>
      <c r="CF4" s="181"/>
    </row>
    <row r="5" spans="1:84" ht="15" customHeight="1">
      <c r="A5" s="229" t="s">
        <v>135</v>
      </c>
      <c r="B5" s="177" t="s">
        <v>57</v>
      </c>
      <c r="C5" s="53" t="s">
        <v>3</v>
      </c>
      <c r="D5" s="51">
        <v>5</v>
      </c>
      <c r="E5" s="51">
        <v>5</v>
      </c>
      <c r="F5" s="51">
        <v>5</v>
      </c>
      <c r="G5" s="51">
        <v>5</v>
      </c>
      <c r="H5" s="56">
        <f>SUM(D5:G5)</f>
        <v>20</v>
      </c>
      <c r="I5" s="9">
        <f>H5</f>
        <v>20</v>
      </c>
      <c r="J5" s="51">
        <v>5</v>
      </c>
      <c r="K5" s="51">
        <v>5</v>
      </c>
      <c r="L5" s="51">
        <v>5</v>
      </c>
      <c r="M5" s="51">
        <v>5</v>
      </c>
      <c r="N5" s="56">
        <f>SUM(J5:M5)</f>
        <v>20</v>
      </c>
      <c r="O5" s="9">
        <f>N5</f>
        <v>20</v>
      </c>
      <c r="P5" s="51">
        <v>5</v>
      </c>
      <c r="Q5" s="51">
        <v>5</v>
      </c>
      <c r="R5" s="51">
        <v>5</v>
      </c>
      <c r="S5" s="51">
        <v>5</v>
      </c>
      <c r="T5" s="56">
        <f>SUM(P5:S5)</f>
        <v>20</v>
      </c>
      <c r="U5" s="9">
        <f>T5</f>
        <v>20</v>
      </c>
      <c r="V5" s="51">
        <v>5</v>
      </c>
      <c r="W5" s="51">
        <v>5</v>
      </c>
      <c r="X5" s="51">
        <v>5</v>
      </c>
      <c r="Y5" s="51">
        <v>5</v>
      </c>
      <c r="Z5" s="56">
        <f>SUM(V5:Y5)</f>
        <v>20</v>
      </c>
      <c r="AA5" s="9">
        <f>Z5</f>
        <v>20</v>
      </c>
      <c r="AB5" s="7">
        <f aca="true" t="shared" si="0" ref="AB5:AB14">Z5+T5+N5+H5</f>
        <v>80</v>
      </c>
      <c r="AC5" s="7">
        <f aca="true" t="shared" si="1" ref="AC5:AC14">I5+O5+U5+AA5</f>
        <v>80</v>
      </c>
      <c r="AD5" s="1">
        <v>5</v>
      </c>
      <c r="AE5" s="1">
        <v>5</v>
      </c>
      <c r="AF5" s="1">
        <v>5</v>
      </c>
      <c r="AG5" s="1">
        <v>5</v>
      </c>
      <c r="AH5" s="1">
        <v>5</v>
      </c>
      <c r="AI5" s="1">
        <v>2.5</v>
      </c>
      <c r="AJ5" s="57">
        <f>SUM(AD5:AI5)</f>
        <v>27.5</v>
      </c>
      <c r="AK5" s="58">
        <f aca="true" t="shared" si="2" ref="AK5:AK16">AJ5</f>
        <v>27.5</v>
      </c>
      <c r="AL5" s="1">
        <v>6</v>
      </c>
      <c r="AM5" s="1">
        <v>6</v>
      </c>
      <c r="AN5" s="1">
        <v>6</v>
      </c>
      <c r="AO5" s="1">
        <v>6</v>
      </c>
      <c r="AP5" s="1">
        <v>6</v>
      </c>
      <c r="AQ5" s="1">
        <v>2.5</v>
      </c>
      <c r="AR5" s="57">
        <f>SUM(AL5:AQ5)</f>
        <v>32.5</v>
      </c>
      <c r="AS5" s="58">
        <f>AR5</f>
        <v>32.5</v>
      </c>
      <c r="AT5" s="1">
        <v>4</v>
      </c>
      <c r="AU5" s="1">
        <v>4</v>
      </c>
      <c r="AV5" s="1">
        <v>4</v>
      </c>
      <c r="AW5" s="1">
        <v>4</v>
      </c>
      <c r="AX5" s="1">
        <v>4</v>
      </c>
      <c r="AY5" s="57">
        <f aca="true" t="shared" si="3" ref="AY5:AY27">SUM(AT5:AX5)</f>
        <v>20</v>
      </c>
      <c r="AZ5" s="58">
        <f>AY5</f>
        <v>20</v>
      </c>
      <c r="BA5" s="1">
        <v>4</v>
      </c>
      <c r="BB5" s="1">
        <v>3</v>
      </c>
      <c r="BC5" s="1">
        <v>3</v>
      </c>
      <c r="BD5" s="1">
        <v>3</v>
      </c>
      <c r="BE5" s="1">
        <v>3</v>
      </c>
      <c r="BF5" s="57">
        <f>SUM(BA5:BE5)</f>
        <v>16</v>
      </c>
      <c r="BG5" s="58">
        <f>BF5</f>
        <v>16</v>
      </c>
      <c r="BH5" s="1">
        <v>4</v>
      </c>
      <c r="BI5" s="1">
        <v>2</v>
      </c>
      <c r="BJ5" s="1">
        <v>2</v>
      </c>
      <c r="BK5" s="1">
        <v>2</v>
      </c>
      <c r="BL5" s="1">
        <v>2.5</v>
      </c>
      <c r="BM5" s="1">
        <v>2.5</v>
      </c>
      <c r="BN5" s="57">
        <f aca="true" t="shared" si="4" ref="BN5:BN20">SUM(BH5:BM5)</f>
        <v>15</v>
      </c>
      <c r="BO5" s="58">
        <f>BN5</f>
        <v>15</v>
      </c>
      <c r="BP5" s="3">
        <f aca="true" t="shared" si="5" ref="BP5:BP13">AJ5+AR5+AY5+BF5+BN5</f>
        <v>111</v>
      </c>
      <c r="BQ5" s="3">
        <f aca="true" t="shared" si="6" ref="BQ5:BQ13">AK5+AS5+AZ5+BG5+BO5</f>
        <v>111</v>
      </c>
      <c r="BR5" s="1"/>
      <c r="BS5" s="1">
        <v>1</v>
      </c>
      <c r="BT5" s="1">
        <v>1</v>
      </c>
      <c r="BU5" s="78">
        <f aca="true" t="shared" si="7" ref="BU5:BU21">SUM(BR5:BT5)</f>
        <v>2</v>
      </c>
      <c r="BV5" s="58">
        <f>BU5</f>
        <v>2</v>
      </c>
      <c r="BW5" s="1"/>
      <c r="BX5" s="1">
        <v>1</v>
      </c>
      <c r="BY5" s="1">
        <v>1</v>
      </c>
      <c r="BZ5" s="1">
        <v>1</v>
      </c>
      <c r="CA5" s="78">
        <f aca="true" t="shared" si="8" ref="CA5:CA19">SUM(BW5:BZ5)</f>
        <v>3</v>
      </c>
      <c r="CB5" s="58">
        <f>CA5</f>
        <v>3</v>
      </c>
      <c r="CC5" s="121">
        <f aca="true" t="shared" si="9" ref="CC5:CC21">BU5+CA5</f>
        <v>5</v>
      </c>
      <c r="CD5" s="121">
        <f aca="true" t="shared" si="10" ref="CD5:CD21">BV5+CB5</f>
        <v>5</v>
      </c>
      <c r="CE5" s="120">
        <f aca="true" t="shared" si="11" ref="CE5:CE27">AB5+BP5+CC5</f>
        <v>196</v>
      </c>
      <c r="CF5" s="120">
        <f aca="true" t="shared" si="12" ref="CF5:CF27">AC5+BQ5+CD5</f>
        <v>196</v>
      </c>
    </row>
    <row r="6" spans="1:84" ht="15" customHeight="1">
      <c r="A6" s="230"/>
      <c r="B6" s="215"/>
      <c r="C6" s="53" t="s">
        <v>12</v>
      </c>
      <c r="D6" s="51">
        <v>4</v>
      </c>
      <c r="E6" s="51">
        <v>4</v>
      </c>
      <c r="F6" s="51">
        <v>4</v>
      </c>
      <c r="G6" s="51">
        <v>4</v>
      </c>
      <c r="H6" s="56">
        <f aca="true" t="shared" si="13" ref="H6:H28">SUM(D6:G6)</f>
        <v>16</v>
      </c>
      <c r="I6" s="9">
        <f>H6</f>
        <v>16</v>
      </c>
      <c r="J6" s="51">
        <v>4</v>
      </c>
      <c r="K6" s="51">
        <v>4</v>
      </c>
      <c r="L6" s="51">
        <v>4</v>
      </c>
      <c r="M6" s="51">
        <v>4</v>
      </c>
      <c r="N6" s="56">
        <f>SUM(J6:M6)</f>
        <v>16</v>
      </c>
      <c r="O6" s="9">
        <f>N6</f>
        <v>16</v>
      </c>
      <c r="P6" s="51">
        <v>4</v>
      </c>
      <c r="Q6" s="51">
        <v>4</v>
      </c>
      <c r="R6" s="51">
        <v>4</v>
      </c>
      <c r="S6" s="51">
        <v>4</v>
      </c>
      <c r="T6" s="56">
        <f>SUM(P6:S6)</f>
        <v>16</v>
      </c>
      <c r="U6" s="9">
        <f>T6</f>
        <v>16</v>
      </c>
      <c r="V6" s="51">
        <v>4</v>
      </c>
      <c r="W6" s="51">
        <v>4</v>
      </c>
      <c r="X6" s="51">
        <v>4</v>
      </c>
      <c r="Y6" s="51">
        <v>4</v>
      </c>
      <c r="Z6" s="56">
        <f>SUM(V6:Y6)</f>
        <v>16</v>
      </c>
      <c r="AA6" s="9">
        <f>Z6</f>
        <v>16</v>
      </c>
      <c r="AB6" s="7">
        <f t="shared" si="0"/>
        <v>64</v>
      </c>
      <c r="AC6" s="7">
        <f t="shared" si="1"/>
        <v>64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1.5</v>
      </c>
      <c r="AJ6" s="57">
        <f>SUM(AD6:AI6)</f>
        <v>16.5</v>
      </c>
      <c r="AK6" s="58">
        <f t="shared" si="2"/>
        <v>16.5</v>
      </c>
      <c r="AL6" s="1">
        <v>3</v>
      </c>
      <c r="AM6" s="1">
        <v>3</v>
      </c>
      <c r="AN6" s="1">
        <v>3</v>
      </c>
      <c r="AO6" s="1">
        <v>3</v>
      </c>
      <c r="AP6" s="1">
        <v>3</v>
      </c>
      <c r="AQ6" s="1">
        <v>1.5</v>
      </c>
      <c r="AR6" s="57">
        <f>SUM(AL6:AQ6)</f>
        <v>16.5</v>
      </c>
      <c r="AS6" s="58">
        <f aca="true" t="shared" si="14" ref="AS6:AS12">AR6</f>
        <v>16.5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57">
        <f t="shared" si="3"/>
        <v>10</v>
      </c>
      <c r="AZ6" s="58">
        <f aca="true" t="shared" si="15" ref="AZ6:AZ27">AY6</f>
        <v>10</v>
      </c>
      <c r="BA6" s="1">
        <v>3</v>
      </c>
      <c r="BB6" s="1">
        <v>2</v>
      </c>
      <c r="BC6" s="1">
        <v>2</v>
      </c>
      <c r="BD6" s="1">
        <v>2</v>
      </c>
      <c r="BE6" s="1">
        <v>2</v>
      </c>
      <c r="BF6" s="57">
        <f aca="true" t="shared" si="16" ref="BF6:BF27">SUM(BA6:BE6)</f>
        <v>11</v>
      </c>
      <c r="BG6" s="58">
        <f>BF6</f>
        <v>11</v>
      </c>
      <c r="BH6" s="1">
        <v>4</v>
      </c>
      <c r="BI6" s="1">
        <v>3</v>
      </c>
      <c r="BJ6" s="1">
        <v>3</v>
      </c>
      <c r="BK6" s="1">
        <v>3</v>
      </c>
      <c r="BL6" s="1">
        <v>1.5</v>
      </c>
      <c r="BM6" s="1">
        <v>1.5</v>
      </c>
      <c r="BN6" s="57">
        <f t="shared" si="4"/>
        <v>16</v>
      </c>
      <c r="BO6" s="58">
        <f aca="true" t="shared" si="17" ref="BO6:BO27">BN6</f>
        <v>16</v>
      </c>
      <c r="BP6" s="3">
        <f t="shared" si="5"/>
        <v>70</v>
      </c>
      <c r="BQ6" s="3">
        <f t="shared" si="6"/>
        <v>70</v>
      </c>
      <c r="BR6" s="1"/>
      <c r="BS6" s="1">
        <v>3</v>
      </c>
      <c r="BT6" s="1">
        <v>3</v>
      </c>
      <c r="BU6" s="78">
        <f t="shared" si="7"/>
        <v>6</v>
      </c>
      <c r="BV6" s="58">
        <f aca="true" t="shared" si="18" ref="BV6:BV26">BU6</f>
        <v>6</v>
      </c>
      <c r="BW6" s="1"/>
      <c r="BX6" s="1">
        <v>3</v>
      </c>
      <c r="BY6" s="1">
        <v>3</v>
      </c>
      <c r="BZ6" s="1">
        <v>3</v>
      </c>
      <c r="CA6" s="78">
        <f t="shared" si="8"/>
        <v>9</v>
      </c>
      <c r="CB6" s="58">
        <f>CA6</f>
        <v>9</v>
      </c>
      <c r="CC6" s="121">
        <f t="shared" si="9"/>
        <v>15</v>
      </c>
      <c r="CD6" s="121">
        <f t="shared" si="10"/>
        <v>15</v>
      </c>
      <c r="CE6" s="120">
        <f t="shared" si="11"/>
        <v>149</v>
      </c>
      <c r="CF6" s="120">
        <f t="shared" si="12"/>
        <v>149</v>
      </c>
    </row>
    <row r="7" spans="1:131" s="19" customFormat="1" ht="45" customHeight="1">
      <c r="A7" s="230"/>
      <c r="B7" s="178"/>
      <c r="C7" s="153" t="s">
        <v>64</v>
      </c>
      <c r="D7" s="62"/>
      <c r="E7" s="62"/>
      <c r="F7" s="62"/>
      <c r="G7" s="62"/>
      <c r="H7" s="56">
        <f t="shared" si="13"/>
        <v>0</v>
      </c>
      <c r="I7" s="9"/>
      <c r="J7" s="76">
        <v>2</v>
      </c>
      <c r="K7" s="76">
        <v>2</v>
      </c>
      <c r="L7" s="76">
        <v>2</v>
      </c>
      <c r="M7" s="76">
        <v>2</v>
      </c>
      <c r="N7" s="56">
        <f>SUM(J7:M7)</f>
        <v>8</v>
      </c>
      <c r="O7" s="9">
        <f>N7*2</f>
        <v>16</v>
      </c>
      <c r="P7" s="76">
        <v>2</v>
      </c>
      <c r="Q7" s="76">
        <v>2</v>
      </c>
      <c r="R7" s="76">
        <v>2</v>
      </c>
      <c r="S7" s="76">
        <v>2</v>
      </c>
      <c r="T7" s="56">
        <f>SUM(P7:S7)</f>
        <v>8</v>
      </c>
      <c r="U7" s="9">
        <f>T7*2</f>
        <v>16</v>
      </c>
      <c r="V7" s="76">
        <v>2</v>
      </c>
      <c r="W7" s="76">
        <v>2</v>
      </c>
      <c r="X7" s="76">
        <v>2</v>
      </c>
      <c r="Y7" s="76">
        <v>2</v>
      </c>
      <c r="Z7" s="56">
        <f>SUM(V7:Y7)</f>
        <v>8</v>
      </c>
      <c r="AA7" s="9">
        <f>Z7*2</f>
        <v>16</v>
      </c>
      <c r="AB7" s="7">
        <f t="shared" si="0"/>
        <v>24</v>
      </c>
      <c r="AC7" s="7">
        <f t="shared" si="1"/>
        <v>48</v>
      </c>
      <c r="AD7" s="72">
        <v>3</v>
      </c>
      <c r="AE7" s="72">
        <v>3</v>
      </c>
      <c r="AF7" s="72">
        <v>3</v>
      </c>
      <c r="AG7" s="72">
        <v>3</v>
      </c>
      <c r="AH7" s="72">
        <v>3</v>
      </c>
      <c r="AI7" s="112">
        <v>2</v>
      </c>
      <c r="AJ7" s="57">
        <f>SUM(AD7:AI7)</f>
        <v>17</v>
      </c>
      <c r="AK7" s="58">
        <f>AJ7*2-AI7</f>
        <v>32</v>
      </c>
      <c r="AL7" s="72">
        <v>3</v>
      </c>
      <c r="AM7" s="72">
        <v>3</v>
      </c>
      <c r="AN7" s="84">
        <v>3</v>
      </c>
      <c r="AO7" s="72">
        <v>3</v>
      </c>
      <c r="AP7" s="72">
        <v>3</v>
      </c>
      <c r="AQ7" s="112">
        <v>1.5</v>
      </c>
      <c r="AR7" s="57">
        <f>SUM(AL7:AQ7)</f>
        <v>16.5</v>
      </c>
      <c r="AS7" s="58">
        <f>AR7*2-AQ7</f>
        <v>31.5</v>
      </c>
      <c r="AT7" s="72">
        <v>3</v>
      </c>
      <c r="AU7" s="72">
        <v>3</v>
      </c>
      <c r="AV7" s="72">
        <v>3</v>
      </c>
      <c r="AW7" s="72">
        <v>3</v>
      </c>
      <c r="AX7" s="72">
        <v>3</v>
      </c>
      <c r="AY7" s="57">
        <f t="shared" si="3"/>
        <v>15</v>
      </c>
      <c r="AZ7" s="58">
        <f>AY7*2</f>
        <v>30</v>
      </c>
      <c r="BA7" s="72">
        <v>3</v>
      </c>
      <c r="BB7" s="72">
        <v>3</v>
      </c>
      <c r="BC7" s="72">
        <v>5</v>
      </c>
      <c r="BD7" s="72">
        <v>3</v>
      </c>
      <c r="BE7" s="72">
        <v>3</v>
      </c>
      <c r="BF7" s="57">
        <f t="shared" si="16"/>
        <v>17</v>
      </c>
      <c r="BG7" s="58">
        <f>BF7*2</f>
        <v>34</v>
      </c>
      <c r="BH7" s="72">
        <v>3</v>
      </c>
      <c r="BI7" s="72">
        <v>3</v>
      </c>
      <c r="BJ7" s="72">
        <v>5</v>
      </c>
      <c r="BK7" s="72">
        <v>3</v>
      </c>
      <c r="BL7" s="112">
        <v>1.5</v>
      </c>
      <c r="BM7" s="112">
        <v>1.5</v>
      </c>
      <c r="BN7" s="57">
        <f t="shared" si="4"/>
        <v>17</v>
      </c>
      <c r="BO7" s="58">
        <f>BN7*2-3</f>
        <v>31</v>
      </c>
      <c r="BP7" s="3">
        <f t="shared" si="5"/>
        <v>82.5</v>
      </c>
      <c r="BQ7" s="3">
        <f t="shared" si="6"/>
        <v>158.5</v>
      </c>
      <c r="BR7" s="72">
        <v>3</v>
      </c>
      <c r="BS7" s="72">
        <v>3</v>
      </c>
      <c r="BT7" s="5">
        <v>3</v>
      </c>
      <c r="BU7" s="78">
        <f t="shared" si="7"/>
        <v>9</v>
      </c>
      <c r="BV7" s="58">
        <f>BU7*2-BT7</f>
        <v>15</v>
      </c>
      <c r="BW7" s="72">
        <v>3</v>
      </c>
      <c r="BX7" s="72">
        <v>3</v>
      </c>
      <c r="BY7" s="72">
        <v>3</v>
      </c>
      <c r="BZ7" s="72">
        <v>3</v>
      </c>
      <c r="CA7" s="78">
        <f t="shared" si="8"/>
        <v>12</v>
      </c>
      <c r="CB7" s="58">
        <f>(BW7+BX7+BY7+BZ7)*2</f>
        <v>24</v>
      </c>
      <c r="CC7" s="121">
        <f t="shared" si="9"/>
        <v>21</v>
      </c>
      <c r="CD7" s="121">
        <f t="shared" si="10"/>
        <v>39</v>
      </c>
      <c r="CE7" s="120">
        <f t="shared" si="11"/>
        <v>127.5</v>
      </c>
      <c r="CF7" s="120">
        <f t="shared" si="12"/>
        <v>245.5</v>
      </c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</row>
    <row r="8" spans="1:131" ht="15" customHeight="1">
      <c r="A8" s="230"/>
      <c r="B8" s="177" t="s">
        <v>134</v>
      </c>
      <c r="C8" s="53" t="s">
        <v>4</v>
      </c>
      <c r="D8" s="51">
        <v>4</v>
      </c>
      <c r="E8" s="51">
        <v>4</v>
      </c>
      <c r="F8" s="51">
        <v>4</v>
      </c>
      <c r="G8" s="51">
        <v>4</v>
      </c>
      <c r="H8" s="56">
        <f t="shared" si="13"/>
        <v>16</v>
      </c>
      <c r="I8" s="9">
        <f>H8</f>
        <v>16</v>
      </c>
      <c r="J8" s="51">
        <v>4</v>
      </c>
      <c r="K8" s="51">
        <v>4</v>
      </c>
      <c r="L8" s="51">
        <v>4</v>
      </c>
      <c r="M8" s="51">
        <v>4</v>
      </c>
      <c r="N8" s="56">
        <f>SUM(J8:M8)</f>
        <v>16</v>
      </c>
      <c r="O8" s="9">
        <f>N8</f>
        <v>16</v>
      </c>
      <c r="P8" s="51">
        <v>4</v>
      </c>
      <c r="Q8" s="51">
        <v>4</v>
      </c>
      <c r="R8" s="51">
        <v>4</v>
      </c>
      <c r="S8" s="51">
        <v>4</v>
      </c>
      <c r="T8" s="56">
        <f>SUM(P8:S8)</f>
        <v>16</v>
      </c>
      <c r="U8" s="9">
        <f>T8</f>
        <v>16</v>
      </c>
      <c r="V8" s="51">
        <v>4</v>
      </c>
      <c r="W8" s="51">
        <v>4</v>
      </c>
      <c r="X8" s="51">
        <v>4</v>
      </c>
      <c r="Y8" s="51">
        <v>4</v>
      </c>
      <c r="Z8" s="56">
        <f>SUM(V8:Y8)</f>
        <v>16</v>
      </c>
      <c r="AA8" s="9">
        <f>Z8</f>
        <v>16</v>
      </c>
      <c r="AB8" s="7">
        <f t="shared" si="0"/>
        <v>64</v>
      </c>
      <c r="AC8" s="7">
        <f t="shared" si="1"/>
        <v>64</v>
      </c>
      <c r="AD8" s="1">
        <v>5</v>
      </c>
      <c r="AE8" s="1">
        <v>5</v>
      </c>
      <c r="AF8" s="1">
        <v>5</v>
      </c>
      <c r="AG8" s="1">
        <v>5</v>
      </c>
      <c r="AH8" s="1">
        <v>5</v>
      </c>
      <c r="AI8" s="1">
        <v>2.5</v>
      </c>
      <c r="AJ8" s="57">
        <f>SUM(AD8:AI8)</f>
        <v>27.5</v>
      </c>
      <c r="AK8" s="58">
        <f t="shared" si="2"/>
        <v>27.5</v>
      </c>
      <c r="AL8" s="1">
        <v>5</v>
      </c>
      <c r="AM8" s="1">
        <v>5</v>
      </c>
      <c r="AN8" s="85">
        <v>5</v>
      </c>
      <c r="AO8" s="1">
        <v>5</v>
      </c>
      <c r="AP8" s="1">
        <v>5</v>
      </c>
      <c r="AQ8" s="1">
        <v>2.5</v>
      </c>
      <c r="AR8" s="57">
        <f>SUM(AL8:AQ8)</f>
        <v>27.5</v>
      </c>
      <c r="AS8" s="58">
        <f t="shared" si="14"/>
        <v>27.5</v>
      </c>
      <c r="AT8" s="1"/>
      <c r="AU8" s="1"/>
      <c r="AV8" s="1"/>
      <c r="AW8" s="1"/>
      <c r="AX8" s="1"/>
      <c r="AY8" s="57"/>
      <c r="AZ8" s="58"/>
      <c r="BA8" s="1"/>
      <c r="BB8" s="1"/>
      <c r="BC8" s="1"/>
      <c r="BD8" s="1"/>
      <c r="BE8" s="1"/>
      <c r="BF8" s="57"/>
      <c r="BG8" s="58"/>
      <c r="BH8" s="1"/>
      <c r="BI8" s="1"/>
      <c r="BJ8" s="1"/>
      <c r="BK8" s="1"/>
      <c r="BL8" s="1">
        <v>2</v>
      </c>
      <c r="BM8" s="1">
        <v>2</v>
      </c>
      <c r="BN8" s="57">
        <f t="shared" si="4"/>
        <v>4</v>
      </c>
      <c r="BO8" s="58">
        <f t="shared" si="17"/>
        <v>4</v>
      </c>
      <c r="BP8" s="3">
        <f t="shared" si="5"/>
        <v>59</v>
      </c>
      <c r="BQ8" s="3">
        <f t="shared" si="6"/>
        <v>59</v>
      </c>
      <c r="BR8" s="1"/>
      <c r="BS8" s="8"/>
      <c r="BT8" s="8"/>
      <c r="BU8" s="78"/>
      <c r="BV8" s="58"/>
      <c r="BW8" s="1"/>
      <c r="BX8" s="1"/>
      <c r="BY8" s="1"/>
      <c r="BZ8" s="1"/>
      <c r="CA8" s="78"/>
      <c r="CB8" s="58"/>
      <c r="CC8" s="121">
        <f t="shared" si="9"/>
        <v>0</v>
      </c>
      <c r="CD8" s="121">
        <f t="shared" si="10"/>
        <v>0</v>
      </c>
      <c r="CE8" s="120">
        <f t="shared" si="11"/>
        <v>123</v>
      </c>
      <c r="CF8" s="120">
        <f t="shared" si="12"/>
        <v>123</v>
      </c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</row>
    <row r="9" spans="1:131" ht="15" customHeight="1">
      <c r="A9" s="230"/>
      <c r="B9" s="215"/>
      <c r="C9" s="53" t="s">
        <v>39</v>
      </c>
      <c r="D9" s="51"/>
      <c r="E9" s="51"/>
      <c r="F9" s="51"/>
      <c r="G9" s="51"/>
      <c r="H9" s="56">
        <f t="shared" si="13"/>
        <v>0</v>
      </c>
      <c r="I9" s="9"/>
      <c r="J9" s="51"/>
      <c r="K9" s="51"/>
      <c r="L9" s="51"/>
      <c r="M9" s="51"/>
      <c r="N9" s="56"/>
      <c r="O9" s="9"/>
      <c r="P9" s="51"/>
      <c r="Q9" s="51"/>
      <c r="R9" s="51"/>
      <c r="S9" s="51"/>
      <c r="T9" s="56"/>
      <c r="U9" s="9"/>
      <c r="V9" s="51"/>
      <c r="W9" s="51"/>
      <c r="X9" s="51"/>
      <c r="Y9" s="51"/>
      <c r="Z9" s="56"/>
      <c r="AA9" s="9"/>
      <c r="AB9" s="7">
        <f t="shared" si="0"/>
        <v>0</v>
      </c>
      <c r="AC9" s="7">
        <f t="shared" si="1"/>
        <v>0</v>
      </c>
      <c r="AD9" s="1"/>
      <c r="AE9" s="1"/>
      <c r="AF9" s="1"/>
      <c r="AG9" s="1"/>
      <c r="AH9" s="1"/>
      <c r="AI9" s="1"/>
      <c r="AJ9" s="57"/>
      <c r="AK9" s="58"/>
      <c r="AL9" s="1"/>
      <c r="AM9" s="1"/>
      <c r="AN9" s="1"/>
      <c r="AO9" s="1"/>
      <c r="AP9" s="1"/>
      <c r="AQ9" s="1"/>
      <c r="AR9" s="57"/>
      <c r="AS9" s="58"/>
      <c r="AT9" s="1">
        <v>3</v>
      </c>
      <c r="AU9" s="1">
        <v>3</v>
      </c>
      <c r="AV9" s="1">
        <v>3</v>
      </c>
      <c r="AW9" s="1">
        <v>3</v>
      </c>
      <c r="AX9" s="1">
        <v>3</v>
      </c>
      <c r="AY9" s="57">
        <f t="shared" si="3"/>
        <v>15</v>
      </c>
      <c r="AZ9" s="58">
        <f t="shared" si="15"/>
        <v>15</v>
      </c>
      <c r="BA9" s="1">
        <v>3</v>
      </c>
      <c r="BB9" s="1">
        <v>3</v>
      </c>
      <c r="BC9" s="1">
        <v>3</v>
      </c>
      <c r="BD9" s="1">
        <v>3</v>
      </c>
      <c r="BE9" s="1">
        <v>3</v>
      </c>
      <c r="BF9" s="57">
        <f t="shared" si="16"/>
        <v>15</v>
      </c>
      <c r="BG9" s="58">
        <f>BF9</f>
        <v>15</v>
      </c>
      <c r="BH9" s="1">
        <v>3</v>
      </c>
      <c r="BI9" s="1">
        <v>3</v>
      </c>
      <c r="BJ9" s="1">
        <v>3</v>
      </c>
      <c r="BK9" s="1">
        <v>3</v>
      </c>
      <c r="BL9" s="1"/>
      <c r="BM9" s="1"/>
      <c r="BN9" s="57">
        <f t="shared" si="4"/>
        <v>12</v>
      </c>
      <c r="BO9" s="58">
        <f t="shared" si="17"/>
        <v>12</v>
      </c>
      <c r="BP9" s="3">
        <f t="shared" si="5"/>
        <v>42</v>
      </c>
      <c r="BQ9" s="3">
        <f t="shared" si="6"/>
        <v>42</v>
      </c>
      <c r="BR9" s="1">
        <v>2</v>
      </c>
      <c r="BS9" s="8"/>
      <c r="BT9" s="8">
        <v>2</v>
      </c>
      <c r="BU9" s="78">
        <f t="shared" si="7"/>
        <v>4</v>
      </c>
      <c r="BV9" s="58">
        <f t="shared" si="18"/>
        <v>4</v>
      </c>
      <c r="BW9" s="1">
        <v>2</v>
      </c>
      <c r="BX9" s="1"/>
      <c r="BY9" s="1">
        <v>3</v>
      </c>
      <c r="BZ9" s="1">
        <v>3</v>
      </c>
      <c r="CA9" s="78">
        <f t="shared" si="8"/>
        <v>8</v>
      </c>
      <c r="CB9" s="58">
        <f>CA9</f>
        <v>8</v>
      </c>
      <c r="CC9" s="121">
        <f t="shared" si="9"/>
        <v>12</v>
      </c>
      <c r="CD9" s="121">
        <f t="shared" si="10"/>
        <v>12</v>
      </c>
      <c r="CE9" s="120">
        <f t="shared" si="11"/>
        <v>54</v>
      </c>
      <c r="CF9" s="120">
        <f t="shared" si="12"/>
        <v>54</v>
      </c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</row>
    <row r="10" spans="1:131" ht="15" customHeight="1">
      <c r="A10" s="230"/>
      <c r="B10" s="215"/>
      <c r="C10" s="53" t="s">
        <v>40</v>
      </c>
      <c r="D10" s="51"/>
      <c r="E10" s="51"/>
      <c r="F10" s="51"/>
      <c r="G10" s="51"/>
      <c r="H10" s="56">
        <f t="shared" si="13"/>
        <v>0</v>
      </c>
      <c r="I10" s="9"/>
      <c r="J10" s="51"/>
      <c r="K10" s="51"/>
      <c r="L10" s="51"/>
      <c r="M10" s="51"/>
      <c r="N10" s="56"/>
      <c r="O10" s="9"/>
      <c r="P10" s="51"/>
      <c r="Q10" s="51"/>
      <c r="R10" s="51"/>
      <c r="S10" s="51"/>
      <c r="T10" s="56"/>
      <c r="U10" s="9"/>
      <c r="V10" s="51"/>
      <c r="W10" s="51"/>
      <c r="X10" s="51"/>
      <c r="Y10" s="51"/>
      <c r="Z10" s="56"/>
      <c r="AA10" s="9"/>
      <c r="AB10" s="7">
        <f t="shared" si="0"/>
        <v>0</v>
      </c>
      <c r="AC10" s="7">
        <f t="shared" si="1"/>
        <v>0</v>
      </c>
      <c r="AD10" s="1"/>
      <c r="AE10" s="1"/>
      <c r="AF10" s="1"/>
      <c r="AG10" s="1"/>
      <c r="AH10" s="1"/>
      <c r="AI10" s="1"/>
      <c r="AJ10" s="57"/>
      <c r="AK10" s="58"/>
      <c r="AL10" s="1"/>
      <c r="AM10" s="1"/>
      <c r="AN10" s="1"/>
      <c r="AO10" s="1"/>
      <c r="AP10" s="1"/>
      <c r="AQ10" s="1"/>
      <c r="AR10" s="57"/>
      <c r="AS10" s="58"/>
      <c r="AT10" s="1">
        <v>2</v>
      </c>
      <c r="AU10" s="1">
        <v>2</v>
      </c>
      <c r="AV10" s="1">
        <v>2</v>
      </c>
      <c r="AW10" s="1">
        <v>2</v>
      </c>
      <c r="AX10" s="1">
        <v>2</v>
      </c>
      <c r="AY10" s="57">
        <f t="shared" si="3"/>
        <v>10</v>
      </c>
      <c r="AZ10" s="58">
        <f t="shared" si="15"/>
        <v>10</v>
      </c>
      <c r="BA10" s="1">
        <v>2</v>
      </c>
      <c r="BB10" s="1">
        <v>2</v>
      </c>
      <c r="BC10" s="1">
        <v>2</v>
      </c>
      <c r="BD10" s="1">
        <v>2</v>
      </c>
      <c r="BE10" s="1">
        <v>2</v>
      </c>
      <c r="BF10" s="57">
        <f t="shared" si="16"/>
        <v>10</v>
      </c>
      <c r="BG10" s="58">
        <f>BF10</f>
        <v>10</v>
      </c>
      <c r="BH10" s="1">
        <v>2</v>
      </c>
      <c r="BI10" s="1">
        <v>2</v>
      </c>
      <c r="BJ10" s="1">
        <v>2</v>
      </c>
      <c r="BK10" s="1">
        <v>2</v>
      </c>
      <c r="BL10" s="1"/>
      <c r="BM10" s="1"/>
      <c r="BN10" s="57">
        <f t="shared" si="4"/>
        <v>8</v>
      </c>
      <c r="BO10" s="58">
        <f t="shared" si="17"/>
        <v>8</v>
      </c>
      <c r="BP10" s="3">
        <f t="shared" si="5"/>
        <v>28</v>
      </c>
      <c r="BQ10" s="3">
        <f t="shared" si="6"/>
        <v>28</v>
      </c>
      <c r="BR10" s="1">
        <v>2</v>
      </c>
      <c r="BS10" s="8"/>
      <c r="BT10" s="8">
        <v>2</v>
      </c>
      <c r="BU10" s="78">
        <f t="shared" si="7"/>
        <v>4</v>
      </c>
      <c r="BV10" s="58">
        <f t="shared" si="18"/>
        <v>4</v>
      </c>
      <c r="BW10" s="1">
        <v>2</v>
      </c>
      <c r="BX10" s="1"/>
      <c r="BY10" s="1">
        <v>2</v>
      </c>
      <c r="BZ10" s="1">
        <v>2</v>
      </c>
      <c r="CA10" s="78">
        <f t="shared" si="8"/>
        <v>6</v>
      </c>
      <c r="CB10" s="58">
        <f>CA10</f>
        <v>6</v>
      </c>
      <c r="CC10" s="121">
        <f t="shared" si="9"/>
        <v>10</v>
      </c>
      <c r="CD10" s="121">
        <f t="shared" si="10"/>
        <v>10</v>
      </c>
      <c r="CE10" s="120">
        <f t="shared" si="11"/>
        <v>38</v>
      </c>
      <c r="CF10" s="120">
        <f t="shared" si="12"/>
        <v>38</v>
      </c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</row>
    <row r="11" spans="1:84" ht="15" customHeight="1">
      <c r="A11" s="230"/>
      <c r="B11" s="178"/>
      <c r="C11" s="153" t="s">
        <v>13</v>
      </c>
      <c r="D11" s="51"/>
      <c r="E11" s="51"/>
      <c r="F11" s="51"/>
      <c r="G11" s="51"/>
      <c r="H11" s="56">
        <f t="shared" si="13"/>
        <v>0</v>
      </c>
      <c r="I11" s="9"/>
      <c r="J11" s="51"/>
      <c r="K11" s="51"/>
      <c r="L11" s="51"/>
      <c r="M11" s="51"/>
      <c r="N11" s="56"/>
      <c r="O11" s="9"/>
      <c r="P11" s="51"/>
      <c r="Q11" s="51"/>
      <c r="R11" s="51"/>
      <c r="S11" s="51"/>
      <c r="T11" s="56"/>
      <c r="U11" s="9"/>
      <c r="V11" s="51"/>
      <c r="W11" s="51"/>
      <c r="X11" s="51"/>
      <c r="Y11" s="51"/>
      <c r="Z11" s="56"/>
      <c r="AA11" s="9"/>
      <c r="AB11" s="7">
        <f t="shared" si="0"/>
        <v>0</v>
      </c>
      <c r="AC11" s="7">
        <f t="shared" si="1"/>
        <v>0</v>
      </c>
      <c r="AD11" s="1"/>
      <c r="AE11" s="1"/>
      <c r="AF11" s="1"/>
      <c r="AG11" s="1"/>
      <c r="AH11" s="1"/>
      <c r="AI11" s="1">
        <v>0.5</v>
      </c>
      <c r="AJ11" s="57">
        <f>SUM(AD11:AI11)</f>
        <v>0.5</v>
      </c>
      <c r="AK11" s="58">
        <f>AJ11</f>
        <v>0.5</v>
      </c>
      <c r="AL11" s="1"/>
      <c r="AM11" s="1"/>
      <c r="AN11" s="1"/>
      <c r="AO11" s="1"/>
      <c r="AP11" s="1"/>
      <c r="AQ11" s="1">
        <v>0.5</v>
      </c>
      <c r="AR11" s="57">
        <f>SUM(AL11:AQ11)</f>
        <v>0.5</v>
      </c>
      <c r="AS11" s="58">
        <f t="shared" si="14"/>
        <v>0.5</v>
      </c>
      <c r="AT11" s="114">
        <v>1</v>
      </c>
      <c r="AU11" s="114">
        <v>1</v>
      </c>
      <c r="AV11" s="114">
        <v>1</v>
      </c>
      <c r="AW11" s="114">
        <v>1</v>
      </c>
      <c r="AX11" s="114">
        <v>1</v>
      </c>
      <c r="AY11" s="57">
        <f t="shared" si="3"/>
        <v>5</v>
      </c>
      <c r="AZ11" s="58">
        <f>AY11*2</f>
        <v>10</v>
      </c>
      <c r="BA11" s="72">
        <v>1</v>
      </c>
      <c r="BB11" s="72">
        <v>1</v>
      </c>
      <c r="BC11" s="72">
        <v>1</v>
      </c>
      <c r="BD11" s="72">
        <v>1</v>
      </c>
      <c r="BE11" s="72">
        <v>1</v>
      </c>
      <c r="BF11" s="57">
        <f t="shared" si="16"/>
        <v>5</v>
      </c>
      <c r="BG11" s="58">
        <f>BF11*2</f>
        <v>10</v>
      </c>
      <c r="BH11" s="72">
        <v>2</v>
      </c>
      <c r="BI11" s="72">
        <v>2</v>
      </c>
      <c r="BJ11" s="72">
        <v>2</v>
      </c>
      <c r="BK11" s="72">
        <v>2</v>
      </c>
      <c r="BL11" s="112">
        <v>0.5</v>
      </c>
      <c r="BM11" s="112">
        <v>0.5</v>
      </c>
      <c r="BN11" s="57">
        <f t="shared" si="4"/>
        <v>9</v>
      </c>
      <c r="BO11" s="58">
        <f>BN11*2-1</f>
        <v>17</v>
      </c>
      <c r="BP11" s="3">
        <f t="shared" si="5"/>
        <v>20</v>
      </c>
      <c r="BQ11" s="3">
        <f t="shared" si="6"/>
        <v>38</v>
      </c>
      <c r="BR11" s="5"/>
      <c r="BS11" s="112"/>
      <c r="BT11" s="5">
        <v>1</v>
      </c>
      <c r="BU11" s="78">
        <f t="shared" si="7"/>
        <v>1</v>
      </c>
      <c r="BV11" s="58">
        <f>BU11</f>
        <v>1</v>
      </c>
      <c r="BW11" s="112"/>
      <c r="BX11" s="112"/>
      <c r="BY11" s="72">
        <v>1</v>
      </c>
      <c r="BZ11" s="72">
        <v>1</v>
      </c>
      <c r="CA11" s="78">
        <f t="shared" si="8"/>
        <v>2</v>
      </c>
      <c r="CB11" s="58">
        <f>CA11*2</f>
        <v>4</v>
      </c>
      <c r="CC11" s="121">
        <f t="shared" si="9"/>
        <v>3</v>
      </c>
      <c r="CD11" s="121">
        <f t="shared" si="10"/>
        <v>5</v>
      </c>
      <c r="CE11" s="120">
        <f t="shared" si="11"/>
        <v>23</v>
      </c>
      <c r="CF11" s="120">
        <f t="shared" si="12"/>
        <v>43</v>
      </c>
    </row>
    <row r="12" spans="1:84" ht="15" customHeight="1">
      <c r="A12" s="230"/>
      <c r="B12" s="177" t="s">
        <v>138</v>
      </c>
      <c r="C12" s="53" t="s">
        <v>14</v>
      </c>
      <c r="D12" s="51"/>
      <c r="E12" s="51"/>
      <c r="F12" s="51"/>
      <c r="G12" s="51"/>
      <c r="H12" s="56">
        <f t="shared" si="13"/>
        <v>0</v>
      </c>
      <c r="I12" s="9"/>
      <c r="J12" s="51"/>
      <c r="K12" s="51"/>
      <c r="L12" s="51"/>
      <c r="M12" s="51"/>
      <c r="N12" s="56"/>
      <c r="O12" s="9"/>
      <c r="P12" s="51"/>
      <c r="Q12" s="51"/>
      <c r="R12" s="51"/>
      <c r="S12" s="51"/>
      <c r="T12" s="56"/>
      <c r="U12" s="9"/>
      <c r="V12" s="51"/>
      <c r="W12" s="51"/>
      <c r="X12" s="51"/>
      <c r="Y12" s="51"/>
      <c r="Z12" s="56"/>
      <c r="AA12" s="9"/>
      <c r="AB12" s="7">
        <f t="shared" si="0"/>
        <v>0</v>
      </c>
      <c r="AC12" s="7">
        <f t="shared" si="1"/>
        <v>0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0.5</v>
      </c>
      <c r="AJ12" s="57">
        <f>SUM(AD12:AI12)</f>
        <v>10.5</v>
      </c>
      <c r="AK12" s="58">
        <f t="shared" si="2"/>
        <v>10.5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>
        <v>0.5</v>
      </c>
      <c r="AR12" s="57">
        <f>SUM(AL12:AQ12)</f>
        <v>10.5</v>
      </c>
      <c r="AS12" s="58">
        <f t="shared" si="14"/>
        <v>10.5</v>
      </c>
      <c r="AT12" s="1">
        <v>2</v>
      </c>
      <c r="AU12" s="1">
        <v>2</v>
      </c>
      <c r="AV12" s="1">
        <v>2</v>
      </c>
      <c r="AW12" s="1">
        <v>2</v>
      </c>
      <c r="AX12" s="1">
        <v>2</v>
      </c>
      <c r="AY12" s="57">
        <f t="shared" si="3"/>
        <v>10</v>
      </c>
      <c r="AZ12" s="58">
        <f t="shared" si="15"/>
        <v>10</v>
      </c>
      <c r="BA12" s="1">
        <v>2</v>
      </c>
      <c r="BB12" s="1">
        <v>2</v>
      </c>
      <c r="BC12" s="1">
        <v>2</v>
      </c>
      <c r="BD12" s="1">
        <v>2</v>
      </c>
      <c r="BE12" s="1">
        <v>2</v>
      </c>
      <c r="BF12" s="57">
        <f t="shared" si="16"/>
        <v>10</v>
      </c>
      <c r="BG12" s="58">
        <f aca="true" t="shared" si="19" ref="BG12:BG20">BF12</f>
        <v>10</v>
      </c>
      <c r="BH12" s="1">
        <v>2</v>
      </c>
      <c r="BI12" s="1">
        <v>2</v>
      </c>
      <c r="BJ12" s="1">
        <v>2</v>
      </c>
      <c r="BK12" s="1">
        <v>2</v>
      </c>
      <c r="BL12" s="1">
        <v>0.5</v>
      </c>
      <c r="BM12" s="1">
        <v>0.5</v>
      </c>
      <c r="BN12" s="57">
        <f t="shared" si="4"/>
        <v>9</v>
      </c>
      <c r="BO12" s="58">
        <f t="shared" si="17"/>
        <v>9</v>
      </c>
      <c r="BP12" s="3">
        <f t="shared" si="5"/>
        <v>50</v>
      </c>
      <c r="BQ12" s="3">
        <f t="shared" si="6"/>
        <v>50</v>
      </c>
      <c r="BR12" s="1"/>
      <c r="BS12" s="1">
        <v>2</v>
      </c>
      <c r="BT12" s="1">
        <v>2</v>
      </c>
      <c r="BU12" s="78">
        <f t="shared" si="7"/>
        <v>4</v>
      </c>
      <c r="BV12" s="58">
        <f t="shared" si="18"/>
        <v>4</v>
      </c>
      <c r="BW12" s="1"/>
      <c r="BX12" s="1">
        <v>2</v>
      </c>
      <c r="BY12" s="1">
        <v>2</v>
      </c>
      <c r="BZ12" s="1">
        <v>2</v>
      </c>
      <c r="CA12" s="78">
        <f t="shared" si="8"/>
        <v>6</v>
      </c>
      <c r="CB12" s="58">
        <f>CA12</f>
        <v>6</v>
      </c>
      <c r="CC12" s="121">
        <f t="shared" si="9"/>
        <v>10</v>
      </c>
      <c r="CD12" s="121">
        <f t="shared" si="10"/>
        <v>10</v>
      </c>
      <c r="CE12" s="120">
        <f t="shared" si="11"/>
        <v>60</v>
      </c>
      <c r="CF12" s="120">
        <f t="shared" si="12"/>
        <v>60</v>
      </c>
    </row>
    <row r="13" spans="1:84" ht="15" customHeight="1">
      <c r="A13" s="230"/>
      <c r="B13" s="215"/>
      <c r="C13" s="53" t="s">
        <v>45</v>
      </c>
      <c r="D13" s="51"/>
      <c r="E13" s="51"/>
      <c r="F13" s="51"/>
      <c r="G13" s="51"/>
      <c r="H13" s="56">
        <f t="shared" si="13"/>
        <v>0</v>
      </c>
      <c r="I13" s="9"/>
      <c r="J13" s="51"/>
      <c r="K13" s="51"/>
      <c r="L13" s="51"/>
      <c r="M13" s="51"/>
      <c r="N13" s="56"/>
      <c r="O13" s="9"/>
      <c r="P13" s="51"/>
      <c r="Q13" s="51"/>
      <c r="R13" s="51"/>
      <c r="S13" s="51"/>
      <c r="T13" s="56"/>
      <c r="U13" s="9"/>
      <c r="V13" s="51"/>
      <c r="W13" s="51"/>
      <c r="X13" s="51"/>
      <c r="Y13" s="51"/>
      <c r="Z13" s="56"/>
      <c r="AA13" s="9"/>
      <c r="AB13" s="7">
        <f t="shared" si="0"/>
        <v>0</v>
      </c>
      <c r="AC13" s="7">
        <f t="shared" si="1"/>
        <v>0</v>
      </c>
      <c r="AD13" s="1"/>
      <c r="AE13" s="1"/>
      <c r="AF13" s="1"/>
      <c r="AG13" s="1"/>
      <c r="AH13" s="1"/>
      <c r="AI13" s="1"/>
      <c r="AJ13" s="57">
        <f aca="true" t="shared" si="20" ref="AJ13:AJ20">SUM(AD13:AI13)</f>
        <v>0</v>
      </c>
      <c r="AK13" s="58">
        <f t="shared" si="2"/>
        <v>0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/>
      <c r="AR13" s="57">
        <f>SUM(AL13:AQ13)</f>
        <v>5</v>
      </c>
      <c r="AS13" s="58">
        <f aca="true" t="shared" si="21" ref="AS13:AS22">AR13</f>
        <v>5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Y13" s="57">
        <f t="shared" si="3"/>
        <v>5</v>
      </c>
      <c r="AZ13" s="58">
        <f t="shared" si="15"/>
        <v>5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57">
        <f t="shared" si="16"/>
        <v>5</v>
      </c>
      <c r="BG13" s="58">
        <f t="shared" si="19"/>
        <v>5</v>
      </c>
      <c r="BH13" s="1">
        <v>1</v>
      </c>
      <c r="BI13" s="1">
        <v>1</v>
      </c>
      <c r="BJ13" s="1">
        <v>1</v>
      </c>
      <c r="BK13" s="1">
        <v>1</v>
      </c>
      <c r="BL13" s="1">
        <v>0.5</v>
      </c>
      <c r="BM13" s="1">
        <v>0.5</v>
      </c>
      <c r="BN13" s="57">
        <f t="shared" si="4"/>
        <v>5</v>
      </c>
      <c r="BO13" s="58">
        <f t="shared" si="17"/>
        <v>5</v>
      </c>
      <c r="BP13" s="3">
        <f t="shared" si="5"/>
        <v>20</v>
      </c>
      <c r="BQ13" s="3">
        <f t="shared" si="6"/>
        <v>20</v>
      </c>
      <c r="BR13" s="1"/>
      <c r="BS13" s="52">
        <v>1</v>
      </c>
      <c r="BT13" s="52">
        <v>2</v>
      </c>
      <c r="BU13" s="78">
        <f t="shared" si="7"/>
        <v>3</v>
      </c>
      <c r="BV13" s="58">
        <f t="shared" si="18"/>
        <v>3</v>
      </c>
      <c r="BW13" s="1"/>
      <c r="BX13" s="1">
        <v>1</v>
      </c>
      <c r="BY13" s="1">
        <v>2</v>
      </c>
      <c r="BZ13" s="1">
        <v>2</v>
      </c>
      <c r="CA13" s="78">
        <f t="shared" si="8"/>
        <v>5</v>
      </c>
      <c r="CB13" s="58">
        <f>CA13</f>
        <v>5</v>
      </c>
      <c r="CC13" s="121">
        <f t="shared" si="9"/>
        <v>8</v>
      </c>
      <c r="CD13" s="121">
        <f t="shared" si="10"/>
        <v>8</v>
      </c>
      <c r="CE13" s="120">
        <f t="shared" si="11"/>
        <v>28</v>
      </c>
      <c r="CF13" s="120">
        <f t="shared" si="12"/>
        <v>28</v>
      </c>
    </row>
    <row r="14" spans="1:84" ht="15" customHeight="1">
      <c r="A14" s="230"/>
      <c r="B14" s="215"/>
      <c r="C14" s="65" t="s">
        <v>5</v>
      </c>
      <c r="D14" s="51">
        <v>2</v>
      </c>
      <c r="E14" s="51">
        <v>2</v>
      </c>
      <c r="F14" s="51">
        <v>2</v>
      </c>
      <c r="G14" s="51">
        <v>2</v>
      </c>
      <c r="H14" s="56">
        <f t="shared" si="13"/>
        <v>8</v>
      </c>
      <c r="I14" s="9">
        <f>H14</f>
        <v>8</v>
      </c>
      <c r="J14" s="51">
        <v>2</v>
      </c>
      <c r="K14" s="51">
        <v>2</v>
      </c>
      <c r="L14" s="51">
        <v>2</v>
      </c>
      <c r="M14" s="51">
        <v>2</v>
      </c>
      <c r="N14" s="56">
        <f>SUM(J14:M14)</f>
        <v>8</v>
      </c>
      <c r="O14" s="9">
        <f>N14</f>
        <v>8</v>
      </c>
      <c r="P14" s="51">
        <v>2</v>
      </c>
      <c r="Q14" s="51">
        <v>2</v>
      </c>
      <c r="R14" s="51">
        <v>2</v>
      </c>
      <c r="S14" s="51">
        <v>2</v>
      </c>
      <c r="T14" s="56">
        <f>SUM(P14:S14)</f>
        <v>8</v>
      </c>
      <c r="U14" s="9">
        <f>T14</f>
        <v>8</v>
      </c>
      <c r="V14" s="51">
        <v>2</v>
      </c>
      <c r="W14" s="51">
        <v>2</v>
      </c>
      <c r="X14" s="51">
        <v>2</v>
      </c>
      <c r="Y14" s="51">
        <v>2</v>
      </c>
      <c r="Z14" s="56">
        <f>SUM(V14:Y14)</f>
        <v>8</v>
      </c>
      <c r="AA14" s="9">
        <f>Z14</f>
        <v>8</v>
      </c>
      <c r="AB14" s="7">
        <f t="shared" si="0"/>
        <v>32</v>
      </c>
      <c r="AC14" s="7">
        <f t="shared" si="1"/>
        <v>32</v>
      </c>
      <c r="AD14" s="1"/>
      <c r="AE14" s="1"/>
      <c r="AF14" s="1"/>
      <c r="AG14" s="1"/>
      <c r="AH14" s="1"/>
      <c r="AI14" s="1"/>
      <c r="AJ14" s="57"/>
      <c r="AK14" s="58"/>
      <c r="AL14" s="1"/>
      <c r="AM14" s="1"/>
      <c r="AN14" s="1"/>
      <c r="AO14" s="1"/>
      <c r="AP14" s="1"/>
      <c r="AQ14" s="1"/>
      <c r="AR14" s="57"/>
      <c r="AS14" s="58"/>
      <c r="AT14" s="1"/>
      <c r="AU14" s="1"/>
      <c r="AV14" s="1"/>
      <c r="AW14" s="1"/>
      <c r="AX14" s="1"/>
      <c r="AY14" s="57"/>
      <c r="AZ14" s="58"/>
      <c r="BA14" s="1"/>
      <c r="BB14" s="1"/>
      <c r="BC14" s="1"/>
      <c r="BD14" s="1"/>
      <c r="BE14" s="1"/>
      <c r="BF14" s="57"/>
      <c r="BG14" s="58"/>
      <c r="BH14" s="1"/>
      <c r="BI14" s="1"/>
      <c r="BJ14" s="1"/>
      <c r="BK14" s="1"/>
      <c r="BL14" s="1"/>
      <c r="BM14" s="1"/>
      <c r="BN14" s="57"/>
      <c r="BO14" s="58"/>
      <c r="BP14" s="3"/>
      <c r="BQ14" s="3"/>
      <c r="BR14" s="6"/>
      <c r="BS14" s="6"/>
      <c r="BT14" s="6"/>
      <c r="BU14" s="78"/>
      <c r="BV14" s="58"/>
      <c r="BW14" s="6"/>
      <c r="BX14" s="6"/>
      <c r="BY14" s="6"/>
      <c r="BZ14" s="6"/>
      <c r="CA14" s="78"/>
      <c r="CB14" s="58"/>
      <c r="CC14" s="121"/>
      <c r="CD14" s="121"/>
      <c r="CE14" s="120">
        <f t="shared" si="11"/>
        <v>32</v>
      </c>
      <c r="CF14" s="120">
        <f t="shared" si="12"/>
        <v>32</v>
      </c>
    </row>
    <row r="15" spans="1:84" ht="15" customHeight="1">
      <c r="A15" s="230"/>
      <c r="B15" s="215"/>
      <c r="C15" s="65" t="s">
        <v>144</v>
      </c>
      <c r="D15" s="51"/>
      <c r="E15" s="51"/>
      <c r="F15" s="51"/>
      <c r="G15" s="51"/>
      <c r="H15" s="56"/>
      <c r="I15" s="9"/>
      <c r="J15" s="51"/>
      <c r="K15" s="51"/>
      <c r="L15" s="51"/>
      <c r="M15" s="51"/>
      <c r="N15" s="56"/>
      <c r="O15" s="9"/>
      <c r="P15" s="51"/>
      <c r="Q15" s="51"/>
      <c r="R15" s="51"/>
      <c r="S15" s="51"/>
      <c r="T15" s="56"/>
      <c r="U15" s="9"/>
      <c r="V15" s="51"/>
      <c r="W15" s="51"/>
      <c r="X15" s="51"/>
      <c r="Y15" s="51"/>
      <c r="Z15" s="56"/>
      <c r="AA15" s="9"/>
      <c r="AB15" s="7"/>
      <c r="AC15" s="7"/>
      <c r="AD15" s="1"/>
      <c r="AE15" s="1"/>
      <c r="AF15" s="1"/>
      <c r="AG15" s="1"/>
      <c r="AH15" s="1"/>
      <c r="AI15" s="1">
        <v>0.5</v>
      </c>
      <c r="AJ15" s="57">
        <f t="shared" si="20"/>
        <v>0.5</v>
      </c>
      <c r="AK15" s="58">
        <f t="shared" si="2"/>
        <v>0.5</v>
      </c>
      <c r="AL15" s="1"/>
      <c r="AM15" s="1"/>
      <c r="AN15" s="1"/>
      <c r="AO15" s="1"/>
      <c r="AP15" s="1"/>
      <c r="AQ15" s="1"/>
      <c r="AR15" s="57"/>
      <c r="AS15" s="58"/>
      <c r="AT15" s="1"/>
      <c r="AU15" s="1"/>
      <c r="AV15" s="1"/>
      <c r="AW15" s="1"/>
      <c r="AX15" s="1"/>
      <c r="AY15" s="57"/>
      <c r="AZ15" s="58"/>
      <c r="BA15" s="1"/>
      <c r="BB15" s="1"/>
      <c r="BC15" s="1"/>
      <c r="BD15" s="1"/>
      <c r="BE15" s="1"/>
      <c r="BF15" s="57"/>
      <c r="BG15" s="58"/>
      <c r="BH15" s="1"/>
      <c r="BI15" s="1"/>
      <c r="BJ15" s="1"/>
      <c r="BK15" s="1"/>
      <c r="BL15" s="1"/>
      <c r="BM15" s="1"/>
      <c r="BN15" s="57"/>
      <c r="BO15" s="58"/>
      <c r="BP15" s="3">
        <f aca="true" t="shared" si="22" ref="BP15:BQ20">AJ15+AR15+AY15+BF15+BN15</f>
        <v>0.5</v>
      </c>
      <c r="BQ15" s="3">
        <f t="shared" si="22"/>
        <v>0.5</v>
      </c>
      <c r="BR15" s="6"/>
      <c r="BS15" s="6"/>
      <c r="BT15" s="6"/>
      <c r="BU15" s="78"/>
      <c r="BV15" s="58"/>
      <c r="BW15" s="6"/>
      <c r="BX15" s="6"/>
      <c r="BY15" s="6"/>
      <c r="BZ15" s="6"/>
      <c r="CA15" s="78"/>
      <c r="CB15" s="58"/>
      <c r="CC15" s="121"/>
      <c r="CD15" s="121"/>
      <c r="CE15" s="120">
        <f t="shared" si="11"/>
        <v>0.5</v>
      </c>
      <c r="CF15" s="120">
        <f t="shared" si="12"/>
        <v>0.5</v>
      </c>
    </row>
    <row r="16" spans="1:84" ht="15" customHeight="1">
      <c r="A16" s="230"/>
      <c r="B16" s="178"/>
      <c r="C16" s="53" t="s">
        <v>15</v>
      </c>
      <c r="D16" s="51"/>
      <c r="E16" s="51"/>
      <c r="F16" s="51"/>
      <c r="G16" s="51"/>
      <c r="H16" s="56">
        <f t="shared" si="13"/>
        <v>0</v>
      </c>
      <c r="I16" s="9"/>
      <c r="J16" s="51"/>
      <c r="K16" s="51"/>
      <c r="L16" s="51"/>
      <c r="M16" s="51"/>
      <c r="N16" s="56"/>
      <c r="O16" s="9"/>
      <c r="P16" s="51"/>
      <c r="Q16" s="51"/>
      <c r="R16" s="51"/>
      <c r="S16" s="51"/>
      <c r="T16" s="56"/>
      <c r="U16" s="9"/>
      <c r="V16" s="51"/>
      <c r="W16" s="51"/>
      <c r="X16" s="51"/>
      <c r="Y16" s="51"/>
      <c r="Z16" s="56"/>
      <c r="AA16" s="9"/>
      <c r="AB16" s="7">
        <f aca="true" t="shared" si="23" ref="AB16:AB27">Z16+T16+N16+H16</f>
        <v>0</v>
      </c>
      <c r="AC16" s="7">
        <f aca="true" t="shared" si="24" ref="AC16:AC27">I16+O16+U16+AA16</f>
        <v>0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/>
      <c r="AJ16" s="57">
        <f t="shared" si="20"/>
        <v>5</v>
      </c>
      <c r="AK16" s="58">
        <f t="shared" si="2"/>
        <v>5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0.5</v>
      </c>
      <c r="AR16" s="57">
        <f>SUM(AL16:AQ16)</f>
        <v>5.5</v>
      </c>
      <c r="AS16" s="58">
        <f t="shared" si="21"/>
        <v>5.5</v>
      </c>
      <c r="AT16" s="1">
        <v>2</v>
      </c>
      <c r="AU16" s="1">
        <v>2</v>
      </c>
      <c r="AV16" s="1">
        <v>2</v>
      </c>
      <c r="AW16" s="1">
        <v>2</v>
      </c>
      <c r="AX16" s="1">
        <v>2</v>
      </c>
      <c r="AY16" s="57">
        <f t="shared" si="3"/>
        <v>10</v>
      </c>
      <c r="AZ16" s="58">
        <f t="shared" si="15"/>
        <v>10</v>
      </c>
      <c r="BA16" s="1">
        <v>2</v>
      </c>
      <c r="BB16" s="1">
        <v>2</v>
      </c>
      <c r="BC16" s="1">
        <v>2</v>
      </c>
      <c r="BD16" s="1">
        <v>2</v>
      </c>
      <c r="BE16" s="1">
        <v>2</v>
      </c>
      <c r="BF16" s="57">
        <f t="shared" si="16"/>
        <v>10</v>
      </c>
      <c r="BG16" s="58">
        <f t="shared" si="19"/>
        <v>10</v>
      </c>
      <c r="BH16" s="1">
        <v>2</v>
      </c>
      <c r="BI16" s="1">
        <v>2</v>
      </c>
      <c r="BJ16" s="1">
        <v>2</v>
      </c>
      <c r="BK16" s="1">
        <v>2</v>
      </c>
      <c r="BL16" s="1">
        <v>0.5</v>
      </c>
      <c r="BM16" s="1">
        <v>0.5</v>
      </c>
      <c r="BN16" s="57">
        <f t="shared" si="4"/>
        <v>9</v>
      </c>
      <c r="BO16" s="58">
        <f t="shared" si="17"/>
        <v>9</v>
      </c>
      <c r="BP16" s="3">
        <f t="shared" si="22"/>
        <v>39.5</v>
      </c>
      <c r="BQ16" s="3">
        <f t="shared" si="22"/>
        <v>39.5</v>
      </c>
      <c r="BR16" s="1">
        <v>1</v>
      </c>
      <c r="BS16" s="1">
        <v>1</v>
      </c>
      <c r="BT16" s="1">
        <v>1</v>
      </c>
      <c r="BU16" s="78">
        <f t="shared" si="7"/>
        <v>3</v>
      </c>
      <c r="BV16" s="58">
        <f t="shared" si="18"/>
        <v>3</v>
      </c>
      <c r="BW16" s="1"/>
      <c r="BX16" s="1"/>
      <c r="BY16" s="1">
        <v>1</v>
      </c>
      <c r="BZ16" s="1">
        <v>1</v>
      </c>
      <c r="CA16" s="78">
        <f t="shared" si="8"/>
        <v>2</v>
      </c>
      <c r="CB16" s="58">
        <f aca="true" t="shared" si="25" ref="CB16:CB21">CA16</f>
        <v>2</v>
      </c>
      <c r="CC16" s="121">
        <f t="shared" si="9"/>
        <v>5</v>
      </c>
      <c r="CD16" s="121">
        <f t="shared" si="10"/>
        <v>5</v>
      </c>
      <c r="CE16" s="120">
        <f t="shared" si="11"/>
        <v>44.5</v>
      </c>
      <c r="CF16" s="120">
        <f t="shared" si="12"/>
        <v>44.5</v>
      </c>
    </row>
    <row r="17" spans="1:84" ht="15" customHeight="1">
      <c r="A17" s="230"/>
      <c r="B17" s="215" t="s">
        <v>139</v>
      </c>
      <c r="C17" s="53" t="s">
        <v>16</v>
      </c>
      <c r="D17" s="51"/>
      <c r="E17" s="51"/>
      <c r="F17" s="51"/>
      <c r="G17" s="51"/>
      <c r="H17" s="56">
        <f t="shared" si="13"/>
        <v>0</v>
      </c>
      <c r="I17" s="9"/>
      <c r="J17" s="51"/>
      <c r="K17" s="51"/>
      <c r="L17" s="51"/>
      <c r="M17" s="51"/>
      <c r="N17" s="56"/>
      <c r="O17" s="9"/>
      <c r="P17" s="51"/>
      <c r="Q17" s="51"/>
      <c r="R17" s="51"/>
      <c r="S17" s="51"/>
      <c r="T17" s="56"/>
      <c r="U17" s="9"/>
      <c r="V17" s="51"/>
      <c r="W17" s="51"/>
      <c r="X17" s="51"/>
      <c r="Y17" s="51"/>
      <c r="Z17" s="56"/>
      <c r="AA17" s="9"/>
      <c r="AB17" s="7">
        <f t="shared" si="23"/>
        <v>0</v>
      </c>
      <c r="AC17" s="7">
        <f t="shared" si="24"/>
        <v>0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/>
      <c r="AJ17" s="57">
        <f t="shared" si="20"/>
        <v>5</v>
      </c>
      <c r="AK17" s="58">
        <f>AJ17</f>
        <v>5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0.5</v>
      </c>
      <c r="AR17" s="57">
        <f>SUM(AL17:AQ17)</f>
        <v>5.5</v>
      </c>
      <c r="AS17" s="58">
        <f t="shared" si="21"/>
        <v>5.5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57">
        <f t="shared" si="3"/>
        <v>5</v>
      </c>
      <c r="AZ17" s="58">
        <f t="shared" si="15"/>
        <v>5</v>
      </c>
      <c r="BA17" s="1">
        <v>2</v>
      </c>
      <c r="BB17" s="1">
        <v>2</v>
      </c>
      <c r="BC17" s="1">
        <v>2</v>
      </c>
      <c r="BD17" s="1">
        <v>2</v>
      </c>
      <c r="BE17" s="1">
        <v>2</v>
      </c>
      <c r="BF17" s="57">
        <f t="shared" si="16"/>
        <v>10</v>
      </c>
      <c r="BG17" s="58">
        <f t="shared" si="19"/>
        <v>10</v>
      </c>
      <c r="BH17" s="1">
        <v>2</v>
      </c>
      <c r="BI17" s="1">
        <v>2</v>
      </c>
      <c r="BJ17" s="1">
        <v>2</v>
      </c>
      <c r="BK17" s="1">
        <v>2</v>
      </c>
      <c r="BL17" s="1">
        <v>0.5</v>
      </c>
      <c r="BM17" s="1">
        <v>0.5</v>
      </c>
      <c r="BN17" s="57">
        <f t="shared" si="4"/>
        <v>9</v>
      </c>
      <c r="BO17" s="58">
        <f t="shared" si="17"/>
        <v>9</v>
      </c>
      <c r="BP17" s="3">
        <f t="shared" si="22"/>
        <v>34.5</v>
      </c>
      <c r="BQ17" s="3">
        <f t="shared" si="22"/>
        <v>34.5</v>
      </c>
      <c r="BR17" s="1">
        <v>1</v>
      </c>
      <c r="BS17" s="1">
        <v>1</v>
      </c>
      <c r="BT17" s="1">
        <v>1</v>
      </c>
      <c r="BU17" s="78">
        <f t="shared" si="7"/>
        <v>3</v>
      </c>
      <c r="BV17" s="58">
        <f t="shared" si="18"/>
        <v>3</v>
      </c>
      <c r="BW17" s="1">
        <v>1</v>
      </c>
      <c r="BX17" s="1">
        <v>1</v>
      </c>
      <c r="BY17" s="1">
        <v>1</v>
      </c>
      <c r="BZ17" s="1">
        <v>1</v>
      </c>
      <c r="CA17" s="78">
        <f t="shared" si="8"/>
        <v>4</v>
      </c>
      <c r="CB17" s="58">
        <f t="shared" si="25"/>
        <v>4</v>
      </c>
      <c r="CC17" s="121">
        <f t="shared" si="9"/>
        <v>7</v>
      </c>
      <c r="CD17" s="121">
        <f t="shared" si="10"/>
        <v>7</v>
      </c>
      <c r="CE17" s="120">
        <f t="shared" si="11"/>
        <v>41.5</v>
      </c>
      <c r="CF17" s="120">
        <f t="shared" si="12"/>
        <v>41.5</v>
      </c>
    </row>
    <row r="18" spans="1:84" ht="15" customHeight="1">
      <c r="A18" s="230"/>
      <c r="B18" s="215"/>
      <c r="C18" s="53" t="s">
        <v>148</v>
      </c>
      <c r="D18" s="51"/>
      <c r="E18" s="51"/>
      <c r="F18" s="51"/>
      <c r="G18" s="51"/>
      <c r="H18" s="56">
        <f t="shared" si="13"/>
        <v>0</v>
      </c>
      <c r="I18" s="9"/>
      <c r="J18" s="51"/>
      <c r="K18" s="51"/>
      <c r="L18" s="51"/>
      <c r="M18" s="51"/>
      <c r="N18" s="56"/>
      <c r="O18" s="9"/>
      <c r="P18" s="51"/>
      <c r="Q18" s="51"/>
      <c r="R18" s="51"/>
      <c r="S18" s="51"/>
      <c r="T18" s="56"/>
      <c r="U18" s="9"/>
      <c r="V18" s="51"/>
      <c r="W18" s="51"/>
      <c r="X18" s="51"/>
      <c r="Y18" s="51"/>
      <c r="Z18" s="56"/>
      <c r="AA18" s="9"/>
      <c r="AB18" s="7">
        <f t="shared" si="23"/>
        <v>0</v>
      </c>
      <c r="AC18" s="7">
        <f t="shared" si="24"/>
        <v>0</v>
      </c>
      <c r="AD18" s="1"/>
      <c r="AE18" s="1"/>
      <c r="AF18" s="1"/>
      <c r="AG18" s="1"/>
      <c r="AH18" s="1"/>
      <c r="AI18" s="1"/>
      <c r="AJ18" s="57"/>
      <c r="AK18" s="58"/>
      <c r="AL18" s="1"/>
      <c r="AM18" s="1"/>
      <c r="AN18" s="1"/>
      <c r="AO18" s="1"/>
      <c r="AP18" s="1"/>
      <c r="AQ18" s="1"/>
      <c r="AR18" s="57"/>
      <c r="AS18" s="58"/>
      <c r="AT18" s="1">
        <v>2</v>
      </c>
      <c r="AU18" s="1">
        <v>2</v>
      </c>
      <c r="AV18" s="1">
        <v>2</v>
      </c>
      <c r="AW18" s="1">
        <v>2</v>
      </c>
      <c r="AX18" s="1">
        <v>2</v>
      </c>
      <c r="AY18" s="57">
        <f t="shared" si="3"/>
        <v>10</v>
      </c>
      <c r="AZ18" s="58">
        <f t="shared" si="15"/>
        <v>10</v>
      </c>
      <c r="BA18" s="1">
        <v>2</v>
      </c>
      <c r="BB18" s="1">
        <v>2</v>
      </c>
      <c r="BC18" s="1">
        <v>2</v>
      </c>
      <c r="BD18" s="1">
        <v>2</v>
      </c>
      <c r="BE18" s="1">
        <v>2</v>
      </c>
      <c r="BF18" s="57">
        <f t="shared" si="16"/>
        <v>10</v>
      </c>
      <c r="BG18" s="58">
        <f t="shared" si="19"/>
        <v>10</v>
      </c>
      <c r="BH18" s="1">
        <v>2</v>
      </c>
      <c r="BI18" s="1">
        <v>2</v>
      </c>
      <c r="BJ18" s="1">
        <v>2</v>
      </c>
      <c r="BK18" s="1">
        <v>2</v>
      </c>
      <c r="BL18" s="1">
        <v>0.5</v>
      </c>
      <c r="BM18" s="1">
        <v>0.5</v>
      </c>
      <c r="BN18" s="57">
        <f t="shared" si="4"/>
        <v>9</v>
      </c>
      <c r="BO18" s="58">
        <f t="shared" si="17"/>
        <v>9</v>
      </c>
      <c r="BP18" s="3">
        <f t="shared" si="22"/>
        <v>29</v>
      </c>
      <c r="BQ18" s="3">
        <f t="shared" si="22"/>
        <v>29</v>
      </c>
      <c r="BR18" s="1">
        <v>1.5</v>
      </c>
      <c r="BS18" s="1"/>
      <c r="BT18" s="1">
        <v>2</v>
      </c>
      <c r="BU18" s="78">
        <f t="shared" si="7"/>
        <v>3.5</v>
      </c>
      <c r="BV18" s="58">
        <f t="shared" si="18"/>
        <v>3.5</v>
      </c>
      <c r="BW18" s="1">
        <v>1.5</v>
      </c>
      <c r="BX18" s="1"/>
      <c r="BY18" s="1">
        <v>2</v>
      </c>
      <c r="BZ18" s="1">
        <v>2</v>
      </c>
      <c r="CA18" s="78">
        <f t="shared" si="8"/>
        <v>5.5</v>
      </c>
      <c r="CB18" s="58">
        <f t="shared" si="25"/>
        <v>5.5</v>
      </c>
      <c r="CC18" s="121">
        <f t="shared" si="9"/>
        <v>9</v>
      </c>
      <c r="CD18" s="121">
        <f t="shared" si="10"/>
        <v>9</v>
      </c>
      <c r="CE18" s="120">
        <f t="shared" si="11"/>
        <v>38</v>
      </c>
      <c r="CF18" s="120">
        <f t="shared" si="12"/>
        <v>38</v>
      </c>
    </row>
    <row r="19" spans="1:84" ht="15" customHeight="1">
      <c r="A19" s="230"/>
      <c r="B19" s="178"/>
      <c r="C19" s="53" t="s">
        <v>17</v>
      </c>
      <c r="D19" s="51"/>
      <c r="E19" s="51"/>
      <c r="F19" s="51"/>
      <c r="G19" s="51"/>
      <c r="H19" s="56">
        <f t="shared" si="13"/>
        <v>0</v>
      </c>
      <c r="I19" s="9"/>
      <c r="J19" s="51"/>
      <c r="K19" s="51"/>
      <c r="L19" s="51"/>
      <c r="M19" s="51"/>
      <c r="N19" s="56"/>
      <c r="O19" s="9"/>
      <c r="P19" s="51"/>
      <c r="Q19" s="51"/>
      <c r="R19" s="51"/>
      <c r="S19" s="51"/>
      <c r="T19" s="56"/>
      <c r="U19" s="9"/>
      <c r="V19" s="51"/>
      <c r="W19" s="51"/>
      <c r="X19" s="51"/>
      <c r="Y19" s="51"/>
      <c r="Z19" s="56"/>
      <c r="AA19" s="9"/>
      <c r="AB19" s="7">
        <f t="shared" si="23"/>
        <v>0</v>
      </c>
      <c r="AC19" s="7">
        <f t="shared" si="24"/>
        <v>0</v>
      </c>
      <c r="AD19" s="1"/>
      <c r="AE19" s="1"/>
      <c r="AF19" s="1"/>
      <c r="AG19" s="1"/>
      <c r="AH19" s="1"/>
      <c r="AI19" s="1"/>
      <c r="AJ19" s="57"/>
      <c r="AK19" s="58"/>
      <c r="AL19" s="1"/>
      <c r="AM19" s="1"/>
      <c r="AN19" s="1"/>
      <c r="AO19" s="1"/>
      <c r="AP19" s="1"/>
      <c r="AQ19" s="1"/>
      <c r="AR19" s="57"/>
      <c r="AS19" s="58"/>
      <c r="AT19" s="1"/>
      <c r="AU19" s="1"/>
      <c r="AV19" s="1"/>
      <c r="AW19" s="1"/>
      <c r="AX19" s="1"/>
      <c r="AY19" s="57"/>
      <c r="AZ19" s="58"/>
      <c r="BA19" s="1">
        <v>2</v>
      </c>
      <c r="BB19" s="1">
        <v>2</v>
      </c>
      <c r="BC19" s="1">
        <v>2</v>
      </c>
      <c r="BD19" s="1">
        <v>2</v>
      </c>
      <c r="BE19" s="1">
        <v>2</v>
      </c>
      <c r="BF19" s="57">
        <f t="shared" si="16"/>
        <v>10</v>
      </c>
      <c r="BG19" s="58">
        <f t="shared" si="19"/>
        <v>10</v>
      </c>
      <c r="BH19" s="1">
        <v>2</v>
      </c>
      <c r="BI19" s="1">
        <v>2</v>
      </c>
      <c r="BJ19" s="1">
        <v>2</v>
      </c>
      <c r="BK19" s="1">
        <v>2</v>
      </c>
      <c r="BL19" s="1">
        <v>0.5</v>
      </c>
      <c r="BM19" s="1">
        <v>0.5</v>
      </c>
      <c r="BN19" s="57">
        <f t="shared" si="4"/>
        <v>9</v>
      </c>
      <c r="BO19" s="58">
        <f t="shared" si="17"/>
        <v>9</v>
      </c>
      <c r="BP19" s="3">
        <f t="shared" si="22"/>
        <v>19</v>
      </c>
      <c r="BQ19" s="3">
        <f t="shared" si="22"/>
        <v>19</v>
      </c>
      <c r="BR19" s="1">
        <v>1</v>
      </c>
      <c r="BS19" s="1">
        <v>1</v>
      </c>
      <c r="BT19" s="1">
        <v>2</v>
      </c>
      <c r="BU19" s="78">
        <f t="shared" si="7"/>
        <v>4</v>
      </c>
      <c r="BV19" s="58">
        <f t="shared" si="18"/>
        <v>4</v>
      </c>
      <c r="BW19" s="1">
        <v>1</v>
      </c>
      <c r="BX19" s="1">
        <v>1</v>
      </c>
      <c r="BY19" s="1">
        <v>1</v>
      </c>
      <c r="BZ19" s="1">
        <v>1</v>
      </c>
      <c r="CA19" s="78">
        <f t="shared" si="8"/>
        <v>4</v>
      </c>
      <c r="CB19" s="58">
        <f t="shared" si="25"/>
        <v>4</v>
      </c>
      <c r="CC19" s="121">
        <f t="shared" si="9"/>
        <v>8</v>
      </c>
      <c r="CD19" s="121">
        <f t="shared" si="10"/>
        <v>8</v>
      </c>
      <c r="CE19" s="120">
        <f t="shared" si="11"/>
        <v>27</v>
      </c>
      <c r="CF19" s="120">
        <f t="shared" si="12"/>
        <v>27</v>
      </c>
    </row>
    <row r="20" spans="1:84" ht="15" customHeight="1">
      <c r="A20" s="230"/>
      <c r="B20" s="177" t="s">
        <v>55</v>
      </c>
      <c r="C20" s="66" t="s">
        <v>44</v>
      </c>
      <c r="D20" s="51">
        <v>1</v>
      </c>
      <c r="E20" s="51">
        <v>1</v>
      </c>
      <c r="F20" s="51">
        <v>1</v>
      </c>
      <c r="G20" s="51">
        <v>1</v>
      </c>
      <c r="H20" s="56">
        <f t="shared" si="13"/>
        <v>4</v>
      </c>
      <c r="I20" s="9">
        <f>H20</f>
        <v>4</v>
      </c>
      <c r="J20" s="51">
        <v>1</v>
      </c>
      <c r="K20" s="51">
        <v>1</v>
      </c>
      <c r="L20" s="51">
        <v>1</v>
      </c>
      <c r="M20" s="51">
        <v>1</v>
      </c>
      <c r="N20" s="56">
        <f>SUM(J20:M20)</f>
        <v>4</v>
      </c>
      <c r="O20" s="9">
        <f>N20</f>
        <v>4</v>
      </c>
      <c r="P20" s="51">
        <v>1</v>
      </c>
      <c r="Q20" s="51">
        <v>1</v>
      </c>
      <c r="R20" s="51">
        <v>1</v>
      </c>
      <c r="S20" s="51">
        <v>1</v>
      </c>
      <c r="T20" s="56">
        <f>SUM(P20:S20)</f>
        <v>4</v>
      </c>
      <c r="U20" s="9">
        <f>T20</f>
        <v>4</v>
      </c>
      <c r="V20" s="51">
        <v>1</v>
      </c>
      <c r="W20" s="51">
        <v>1</v>
      </c>
      <c r="X20" s="51">
        <v>1</v>
      </c>
      <c r="Y20" s="51">
        <v>1</v>
      </c>
      <c r="Z20" s="56">
        <f>SUM(V20:Y20)</f>
        <v>4</v>
      </c>
      <c r="AA20" s="9">
        <f>Z20</f>
        <v>4</v>
      </c>
      <c r="AB20" s="7">
        <f t="shared" si="23"/>
        <v>16</v>
      </c>
      <c r="AC20" s="7">
        <f t="shared" si="24"/>
        <v>16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/>
      <c r="AJ20" s="57">
        <f t="shared" si="20"/>
        <v>5</v>
      </c>
      <c r="AK20" s="58">
        <f>AJ20</f>
        <v>5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/>
      <c r="AR20" s="57">
        <f>SUM(AL20:AP20)</f>
        <v>5</v>
      </c>
      <c r="AS20" s="58">
        <f t="shared" si="21"/>
        <v>5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57">
        <f t="shared" si="3"/>
        <v>5</v>
      </c>
      <c r="AZ20" s="58">
        <f t="shared" si="15"/>
        <v>5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F20" s="57">
        <f t="shared" si="16"/>
        <v>5</v>
      </c>
      <c r="BG20" s="58">
        <f t="shared" si="19"/>
        <v>5</v>
      </c>
      <c r="BH20" s="52">
        <v>1</v>
      </c>
      <c r="BI20" s="52">
        <v>1</v>
      </c>
      <c r="BJ20" s="52">
        <v>1</v>
      </c>
      <c r="BK20" s="52">
        <v>1</v>
      </c>
      <c r="BL20" s="52"/>
      <c r="BM20" s="52"/>
      <c r="BN20" s="57">
        <f t="shared" si="4"/>
        <v>4</v>
      </c>
      <c r="BO20" s="58">
        <f t="shared" si="17"/>
        <v>4</v>
      </c>
      <c r="BP20" s="3">
        <f t="shared" si="22"/>
        <v>24</v>
      </c>
      <c r="BQ20" s="3">
        <f t="shared" si="22"/>
        <v>24</v>
      </c>
      <c r="BR20" s="6"/>
      <c r="BS20" s="6"/>
      <c r="BT20" s="6"/>
      <c r="BU20" s="78"/>
      <c r="BV20" s="58"/>
      <c r="BW20" s="6"/>
      <c r="BX20" s="6"/>
      <c r="BY20" s="6"/>
      <c r="BZ20" s="6"/>
      <c r="CA20" s="78"/>
      <c r="CB20" s="58"/>
      <c r="CC20" s="121"/>
      <c r="CD20" s="121"/>
      <c r="CE20" s="120">
        <f t="shared" si="11"/>
        <v>40</v>
      </c>
      <c r="CF20" s="120">
        <f t="shared" si="12"/>
        <v>40</v>
      </c>
    </row>
    <row r="21" spans="1:84" ht="15" customHeight="1">
      <c r="A21" s="230"/>
      <c r="B21" s="215"/>
      <c r="C21" s="66" t="s">
        <v>46</v>
      </c>
      <c r="D21" s="51"/>
      <c r="E21" s="51"/>
      <c r="F21" s="51"/>
      <c r="G21" s="51"/>
      <c r="H21" s="56">
        <f t="shared" si="13"/>
        <v>0</v>
      </c>
      <c r="I21" s="9"/>
      <c r="J21" s="51"/>
      <c r="K21" s="51"/>
      <c r="L21" s="51"/>
      <c r="M21" s="51"/>
      <c r="N21" s="56"/>
      <c r="O21" s="9"/>
      <c r="P21" s="51"/>
      <c r="Q21" s="51"/>
      <c r="R21" s="51"/>
      <c r="S21" s="51"/>
      <c r="T21" s="56"/>
      <c r="U21" s="9"/>
      <c r="V21" s="51"/>
      <c r="W21" s="51"/>
      <c r="X21" s="51"/>
      <c r="Y21" s="51"/>
      <c r="Z21" s="56"/>
      <c r="AA21" s="9"/>
      <c r="AB21" s="7">
        <f t="shared" si="23"/>
        <v>0</v>
      </c>
      <c r="AC21" s="7">
        <f t="shared" si="24"/>
        <v>0</v>
      </c>
      <c r="AD21" s="1"/>
      <c r="AE21" s="1"/>
      <c r="AF21" s="1"/>
      <c r="AG21" s="1"/>
      <c r="AH21" s="1"/>
      <c r="AI21" s="1"/>
      <c r="AJ21" s="57"/>
      <c r="AK21" s="58"/>
      <c r="AL21" s="1"/>
      <c r="AM21" s="1"/>
      <c r="AN21" s="1"/>
      <c r="AO21" s="1"/>
      <c r="AP21" s="1"/>
      <c r="AQ21" s="1"/>
      <c r="AR21" s="57"/>
      <c r="AS21" s="58"/>
      <c r="AT21" s="1"/>
      <c r="AU21" s="1"/>
      <c r="AV21" s="1"/>
      <c r="AW21" s="1"/>
      <c r="AX21" s="1"/>
      <c r="AY21" s="57"/>
      <c r="AZ21" s="58"/>
      <c r="BA21" s="1"/>
      <c r="BB21" s="1"/>
      <c r="BC21" s="1"/>
      <c r="BD21" s="1"/>
      <c r="BE21" s="1"/>
      <c r="BF21" s="57"/>
      <c r="BG21" s="58"/>
      <c r="BH21" s="1"/>
      <c r="BI21" s="1"/>
      <c r="BJ21" s="1"/>
      <c r="BK21" s="1"/>
      <c r="BL21" s="1"/>
      <c r="BM21" s="1"/>
      <c r="BN21" s="57"/>
      <c r="BO21" s="58"/>
      <c r="BP21" s="3"/>
      <c r="BQ21" s="3"/>
      <c r="BR21" s="51">
        <v>1</v>
      </c>
      <c r="BS21" s="51"/>
      <c r="BT21" s="51">
        <v>1</v>
      </c>
      <c r="BU21" s="78">
        <f t="shared" si="7"/>
        <v>2</v>
      </c>
      <c r="BV21" s="58">
        <f t="shared" si="18"/>
        <v>2</v>
      </c>
      <c r="BW21" s="51"/>
      <c r="BX21" s="51"/>
      <c r="BY21" s="51">
        <v>1</v>
      </c>
      <c r="BZ21" s="51">
        <v>1</v>
      </c>
      <c r="CA21" s="78">
        <f>SUM(BW21:BZ21)</f>
        <v>2</v>
      </c>
      <c r="CB21" s="58">
        <f t="shared" si="25"/>
        <v>2</v>
      </c>
      <c r="CC21" s="121">
        <f t="shared" si="9"/>
        <v>4</v>
      </c>
      <c r="CD21" s="121">
        <f t="shared" si="10"/>
        <v>4</v>
      </c>
      <c r="CE21" s="120">
        <f t="shared" si="11"/>
        <v>4</v>
      </c>
      <c r="CF21" s="120">
        <f t="shared" si="12"/>
        <v>4</v>
      </c>
    </row>
    <row r="22" spans="1:84" ht="15" customHeight="1">
      <c r="A22" s="230"/>
      <c r="B22" s="178"/>
      <c r="C22" s="66" t="s">
        <v>27</v>
      </c>
      <c r="D22" s="51">
        <v>1</v>
      </c>
      <c r="E22" s="51">
        <v>1</v>
      </c>
      <c r="F22" s="51">
        <v>1</v>
      </c>
      <c r="G22" s="51">
        <v>1</v>
      </c>
      <c r="H22" s="56">
        <f t="shared" si="13"/>
        <v>4</v>
      </c>
      <c r="I22" s="9">
        <f>H22</f>
        <v>4</v>
      </c>
      <c r="J22" s="51">
        <v>1</v>
      </c>
      <c r="K22" s="51">
        <v>1</v>
      </c>
      <c r="L22" s="51">
        <v>1</v>
      </c>
      <c r="M22" s="51">
        <v>1</v>
      </c>
      <c r="N22" s="56">
        <f>SUM(J22:M22)</f>
        <v>4</v>
      </c>
      <c r="O22" s="9">
        <f>N22</f>
        <v>4</v>
      </c>
      <c r="P22" s="51">
        <v>1</v>
      </c>
      <c r="Q22" s="51">
        <v>1</v>
      </c>
      <c r="R22" s="51">
        <v>1</v>
      </c>
      <c r="S22" s="51">
        <v>1</v>
      </c>
      <c r="T22" s="56">
        <f>SUM(P22:S22)</f>
        <v>4</v>
      </c>
      <c r="U22" s="9">
        <f>T22</f>
        <v>4</v>
      </c>
      <c r="V22" s="51">
        <v>1</v>
      </c>
      <c r="W22" s="51">
        <v>1</v>
      </c>
      <c r="X22" s="51">
        <v>1</v>
      </c>
      <c r="Y22" s="51">
        <v>1</v>
      </c>
      <c r="Z22" s="56">
        <f>SUM(V22:Y22)</f>
        <v>4</v>
      </c>
      <c r="AA22" s="9">
        <f>Z22</f>
        <v>4</v>
      </c>
      <c r="AB22" s="7">
        <f t="shared" si="23"/>
        <v>16</v>
      </c>
      <c r="AC22" s="7">
        <f t="shared" si="24"/>
        <v>16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/>
      <c r="AJ22" s="57">
        <f>SUM(AD22:AH22)</f>
        <v>5</v>
      </c>
      <c r="AK22" s="58">
        <f>AJ22</f>
        <v>5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/>
      <c r="AR22" s="57">
        <f>SUM(AL22:AP22)</f>
        <v>5</v>
      </c>
      <c r="AS22" s="58">
        <f t="shared" si="21"/>
        <v>5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57">
        <f t="shared" si="3"/>
        <v>5</v>
      </c>
      <c r="AZ22" s="58">
        <f t="shared" si="15"/>
        <v>5</v>
      </c>
      <c r="BA22" s="1"/>
      <c r="BB22" s="1"/>
      <c r="BC22" s="1"/>
      <c r="BD22" s="1"/>
      <c r="BE22" s="1"/>
      <c r="BF22" s="57"/>
      <c r="BG22" s="58"/>
      <c r="BH22" s="1"/>
      <c r="BI22" s="1"/>
      <c r="BJ22" s="1"/>
      <c r="BK22" s="1"/>
      <c r="BL22" s="1"/>
      <c r="BM22" s="1"/>
      <c r="BN22" s="57"/>
      <c r="BO22" s="58"/>
      <c r="BP22" s="3">
        <f aca="true" t="shared" si="26" ref="BP22:BQ27">AJ22+AR22+AY22+BF22+BN22</f>
        <v>15</v>
      </c>
      <c r="BQ22" s="3">
        <f t="shared" si="26"/>
        <v>15</v>
      </c>
      <c r="BR22" s="6"/>
      <c r="BS22" s="6"/>
      <c r="BT22" s="6"/>
      <c r="BU22" s="78"/>
      <c r="BV22" s="58"/>
      <c r="BW22" s="6"/>
      <c r="BX22" s="6"/>
      <c r="BY22" s="6"/>
      <c r="BZ22" s="6"/>
      <c r="CA22" s="6"/>
      <c r="CB22" s="58"/>
      <c r="CC22" s="121"/>
      <c r="CD22" s="121"/>
      <c r="CE22" s="120">
        <f t="shared" si="11"/>
        <v>31</v>
      </c>
      <c r="CF22" s="120">
        <f t="shared" si="12"/>
        <v>31</v>
      </c>
    </row>
    <row r="23" spans="1:84" ht="35.25" customHeight="1">
      <c r="A23" s="230"/>
      <c r="B23" s="163" t="s">
        <v>140</v>
      </c>
      <c r="C23" s="168" t="s">
        <v>105</v>
      </c>
      <c r="D23" s="109"/>
      <c r="E23" s="109"/>
      <c r="F23" s="109"/>
      <c r="G23" s="109"/>
      <c r="H23" s="158">
        <f t="shared" si="13"/>
        <v>0</v>
      </c>
      <c r="I23" s="9"/>
      <c r="J23" s="109"/>
      <c r="K23" s="109"/>
      <c r="L23" s="109"/>
      <c r="M23" s="109"/>
      <c r="N23" s="158"/>
      <c r="O23" s="9"/>
      <c r="P23" s="109"/>
      <c r="Q23" s="109"/>
      <c r="R23" s="109"/>
      <c r="S23" s="109"/>
      <c r="T23" s="158"/>
      <c r="U23" s="9"/>
      <c r="V23" s="5">
        <v>1</v>
      </c>
      <c r="W23" s="109">
        <v>1</v>
      </c>
      <c r="X23" s="109">
        <v>1</v>
      </c>
      <c r="Y23" s="109">
        <v>1</v>
      </c>
      <c r="Z23" s="158">
        <f>SUM(V23:Y23)</f>
        <v>4</v>
      </c>
      <c r="AA23" s="9">
        <f>Z23</f>
        <v>4</v>
      </c>
      <c r="AB23" s="7">
        <f t="shared" si="23"/>
        <v>4</v>
      </c>
      <c r="AC23" s="7">
        <f t="shared" si="24"/>
        <v>4</v>
      </c>
      <c r="AD23" s="112"/>
      <c r="AE23" s="112"/>
      <c r="AF23" s="112"/>
      <c r="AG23" s="112"/>
      <c r="AH23" s="112"/>
      <c r="AI23" s="112"/>
      <c r="AJ23" s="57">
        <f>SUM(AD23:AH23)</f>
        <v>0</v>
      </c>
      <c r="AK23" s="58">
        <f>AJ23</f>
        <v>0</v>
      </c>
      <c r="AL23" s="1"/>
      <c r="AM23" s="1"/>
      <c r="AN23" s="1"/>
      <c r="AO23" s="1"/>
      <c r="AP23" s="1"/>
      <c r="AQ23" s="112"/>
      <c r="AR23" s="57"/>
      <c r="AS23" s="58"/>
      <c r="AT23" s="1"/>
      <c r="AU23" s="1"/>
      <c r="AV23" s="1"/>
      <c r="AW23" s="1"/>
      <c r="AX23" s="1"/>
      <c r="AY23" s="57"/>
      <c r="AZ23" s="58"/>
      <c r="BA23" s="1"/>
      <c r="BB23" s="1"/>
      <c r="BC23" s="1"/>
      <c r="BD23" s="1"/>
      <c r="BE23" s="1"/>
      <c r="BF23" s="57"/>
      <c r="BG23" s="58"/>
      <c r="BH23" s="1"/>
      <c r="BI23" s="1"/>
      <c r="BJ23" s="1"/>
      <c r="BK23" s="1"/>
      <c r="BL23" s="1"/>
      <c r="BM23" s="1"/>
      <c r="BN23" s="57"/>
      <c r="BO23" s="58"/>
      <c r="BP23" s="3">
        <f t="shared" si="26"/>
        <v>0</v>
      </c>
      <c r="BQ23" s="3">
        <f t="shared" si="26"/>
        <v>0</v>
      </c>
      <c r="BR23" s="6"/>
      <c r="BS23" s="6"/>
      <c r="BT23" s="6"/>
      <c r="BU23" s="78"/>
      <c r="BV23" s="58"/>
      <c r="BW23" s="6"/>
      <c r="BX23" s="6"/>
      <c r="BY23" s="6"/>
      <c r="BZ23" s="6"/>
      <c r="CA23" s="6"/>
      <c r="CB23" s="58"/>
      <c r="CC23" s="121"/>
      <c r="CD23" s="121"/>
      <c r="CE23" s="120">
        <f t="shared" si="11"/>
        <v>4</v>
      </c>
      <c r="CF23" s="120">
        <f t="shared" si="12"/>
        <v>4</v>
      </c>
    </row>
    <row r="24" spans="1:84" ht="16.5" customHeight="1">
      <c r="A24" s="230"/>
      <c r="B24" s="177" t="s">
        <v>29</v>
      </c>
      <c r="C24" s="153" t="s">
        <v>30</v>
      </c>
      <c r="D24" s="51"/>
      <c r="E24" s="51"/>
      <c r="F24" s="51"/>
      <c r="G24" s="51"/>
      <c r="H24" s="56"/>
      <c r="I24" s="9"/>
      <c r="J24" s="51"/>
      <c r="K24" s="51"/>
      <c r="L24" s="51"/>
      <c r="M24" s="51"/>
      <c r="N24" s="56"/>
      <c r="O24" s="9"/>
      <c r="P24" s="51"/>
      <c r="Q24" s="51"/>
      <c r="R24" s="51"/>
      <c r="S24" s="51"/>
      <c r="T24" s="56"/>
      <c r="U24" s="9"/>
      <c r="V24" s="112"/>
      <c r="W24" s="51"/>
      <c r="X24" s="51"/>
      <c r="Y24" s="51"/>
      <c r="Z24" s="56"/>
      <c r="AA24" s="9"/>
      <c r="AB24" s="7">
        <f t="shared" si="23"/>
        <v>0</v>
      </c>
      <c r="AC24" s="7">
        <f t="shared" si="24"/>
        <v>0</v>
      </c>
      <c r="AD24" s="1"/>
      <c r="AE24" s="1"/>
      <c r="AF24" s="1"/>
      <c r="AG24" s="1"/>
      <c r="AH24" s="1"/>
      <c r="AI24" s="112"/>
      <c r="AJ24" s="57"/>
      <c r="AK24" s="58"/>
      <c r="AL24" s="1"/>
      <c r="AM24" s="1"/>
      <c r="AN24" s="1"/>
      <c r="AO24" s="1"/>
      <c r="AP24" s="1"/>
      <c r="AQ24" s="112"/>
      <c r="AR24" s="57"/>
      <c r="AS24" s="58"/>
      <c r="AT24" s="1"/>
      <c r="AU24" s="1"/>
      <c r="AV24" s="1"/>
      <c r="AW24" s="1"/>
      <c r="AX24" s="1"/>
      <c r="AY24" s="57"/>
      <c r="AZ24" s="58"/>
      <c r="BA24" s="1">
        <v>1</v>
      </c>
      <c r="BB24" s="1"/>
      <c r="BC24" s="1">
        <v>1</v>
      </c>
      <c r="BD24" s="1"/>
      <c r="BE24" s="1"/>
      <c r="BF24" s="57">
        <f t="shared" si="16"/>
        <v>2</v>
      </c>
      <c r="BG24" s="58">
        <f>BF24</f>
        <v>2</v>
      </c>
      <c r="BH24" s="1"/>
      <c r="BI24" s="1"/>
      <c r="BJ24" s="1"/>
      <c r="BK24" s="1"/>
      <c r="BL24" s="1"/>
      <c r="BM24" s="1"/>
      <c r="BN24" s="57"/>
      <c r="BO24" s="58"/>
      <c r="BP24" s="3">
        <f t="shared" si="26"/>
        <v>2</v>
      </c>
      <c r="BQ24" s="3">
        <f t="shared" si="26"/>
        <v>2</v>
      </c>
      <c r="BR24" s="6"/>
      <c r="BS24" s="6"/>
      <c r="BT24" s="6"/>
      <c r="BU24" s="78"/>
      <c r="BV24" s="58"/>
      <c r="BW24" s="6"/>
      <c r="BX24" s="6"/>
      <c r="BY24" s="6"/>
      <c r="BZ24" s="6"/>
      <c r="CB24" s="58"/>
      <c r="CC24" s="121"/>
      <c r="CD24" s="121"/>
      <c r="CE24" s="120">
        <f t="shared" si="11"/>
        <v>2</v>
      </c>
      <c r="CF24" s="120">
        <f t="shared" si="12"/>
        <v>2</v>
      </c>
    </row>
    <row r="25" spans="1:84" ht="15" customHeight="1">
      <c r="A25" s="230"/>
      <c r="B25" s="178"/>
      <c r="C25" s="153" t="s">
        <v>59</v>
      </c>
      <c r="D25" s="51">
        <v>1</v>
      </c>
      <c r="E25" s="51">
        <v>1</v>
      </c>
      <c r="F25" s="51">
        <v>1</v>
      </c>
      <c r="G25" s="51">
        <v>1</v>
      </c>
      <c r="H25" s="56">
        <f t="shared" si="13"/>
        <v>4</v>
      </c>
      <c r="I25" s="9">
        <f>H25</f>
        <v>4</v>
      </c>
      <c r="J25" s="51">
        <v>1</v>
      </c>
      <c r="K25" s="51">
        <v>1</v>
      </c>
      <c r="L25" s="51">
        <v>1</v>
      </c>
      <c r="M25" s="51">
        <v>1</v>
      </c>
      <c r="N25" s="56">
        <f>SUM(J25:M25)</f>
        <v>4</v>
      </c>
      <c r="O25" s="9">
        <f>N25</f>
        <v>4</v>
      </c>
      <c r="P25" s="51">
        <v>1</v>
      </c>
      <c r="Q25" s="51">
        <v>1</v>
      </c>
      <c r="R25" s="51">
        <v>1</v>
      </c>
      <c r="S25" s="51">
        <v>1</v>
      </c>
      <c r="T25" s="56">
        <f>SUM(P25:S25)</f>
        <v>4</v>
      </c>
      <c r="U25" s="9">
        <f>T25</f>
        <v>4</v>
      </c>
      <c r="V25" s="51">
        <v>1</v>
      </c>
      <c r="W25" s="51">
        <v>1</v>
      </c>
      <c r="X25" s="51">
        <v>1</v>
      </c>
      <c r="Y25" s="51">
        <v>1</v>
      </c>
      <c r="Z25" s="56">
        <f>SUM(V25:Y25)</f>
        <v>4</v>
      </c>
      <c r="AA25" s="9">
        <f>Z25</f>
        <v>4</v>
      </c>
      <c r="AB25" s="7">
        <f t="shared" si="23"/>
        <v>16</v>
      </c>
      <c r="AC25" s="7">
        <f t="shared" si="24"/>
        <v>16</v>
      </c>
      <c r="AD25" s="72">
        <v>2</v>
      </c>
      <c r="AE25" s="72">
        <v>2</v>
      </c>
      <c r="AF25" s="72">
        <v>2</v>
      </c>
      <c r="AG25" s="72">
        <v>2</v>
      </c>
      <c r="AH25" s="72">
        <v>2</v>
      </c>
      <c r="AI25" s="112"/>
      <c r="AJ25" s="57">
        <f>SUM(AD25:AH25)</f>
        <v>10</v>
      </c>
      <c r="AK25" s="58">
        <f>AJ25*2</f>
        <v>20</v>
      </c>
      <c r="AL25" s="72">
        <v>2</v>
      </c>
      <c r="AM25" s="72">
        <v>2</v>
      </c>
      <c r="AN25" s="72">
        <v>2</v>
      </c>
      <c r="AO25" s="72">
        <v>2</v>
      </c>
      <c r="AP25" s="72">
        <v>2</v>
      </c>
      <c r="AQ25" s="112"/>
      <c r="AR25" s="57">
        <f>SUM(AL25:AP25)</f>
        <v>10</v>
      </c>
      <c r="AS25" s="58">
        <f>AR25*2</f>
        <v>20</v>
      </c>
      <c r="AT25" s="72">
        <v>2</v>
      </c>
      <c r="AU25" s="72">
        <v>2</v>
      </c>
      <c r="AV25" s="72">
        <v>2</v>
      </c>
      <c r="AW25" s="72">
        <v>2</v>
      </c>
      <c r="AX25" s="72">
        <v>2</v>
      </c>
      <c r="AY25" s="57">
        <f t="shared" si="3"/>
        <v>10</v>
      </c>
      <c r="AZ25" s="58">
        <f>AY25*2</f>
        <v>20</v>
      </c>
      <c r="BA25" s="112"/>
      <c r="BB25" s="72">
        <v>1</v>
      </c>
      <c r="BC25" s="112"/>
      <c r="BD25" s="72">
        <v>1</v>
      </c>
      <c r="BE25" s="72">
        <v>1</v>
      </c>
      <c r="BF25" s="57">
        <f t="shared" si="16"/>
        <v>3</v>
      </c>
      <c r="BG25" s="58">
        <f>BF25*2</f>
        <v>6</v>
      </c>
      <c r="BH25" s="52"/>
      <c r="BI25" s="52"/>
      <c r="BJ25" s="52"/>
      <c r="BK25" s="52"/>
      <c r="BL25" s="52"/>
      <c r="BM25" s="52"/>
      <c r="BN25" s="57"/>
      <c r="BO25" s="58"/>
      <c r="BP25" s="3">
        <f t="shared" si="26"/>
        <v>33</v>
      </c>
      <c r="BQ25" s="3">
        <f t="shared" si="26"/>
        <v>66</v>
      </c>
      <c r="BR25" s="1"/>
      <c r="BS25" s="126"/>
      <c r="BT25" s="171">
        <v>1</v>
      </c>
      <c r="BU25" s="78">
        <f>SUM(BR25:BT25)</f>
        <v>1</v>
      </c>
      <c r="BV25" s="58">
        <f>BU25</f>
        <v>1</v>
      </c>
      <c r="BW25" s="5"/>
      <c r="BX25" s="112"/>
      <c r="BY25" s="114">
        <v>1</v>
      </c>
      <c r="BZ25" s="72">
        <v>1</v>
      </c>
      <c r="CA25" s="78">
        <f>SUM(BW25:BZ25)</f>
        <v>2</v>
      </c>
      <c r="CB25" s="58">
        <f>CA25*2</f>
        <v>4</v>
      </c>
      <c r="CC25" s="121">
        <f aca="true" t="shared" si="27" ref="CC25:CD27">BU25+CA25</f>
        <v>3</v>
      </c>
      <c r="CD25" s="121">
        <f t="shared" si="27"/>
        <v>5</v>
      </c>
      <c r="CE25" s="120">
        <f t="shared" si="11"/>
        <v>52</v>
      </c>
      <c r="CF25" s="120">
        <f t="shared" si="12"/>
        <v>87</v>
      </c>
    </row>
    <row r="26" spans="1:84" ht="15" customHeight="1">
      <c r="A26" s="230"/>
      <c r="B26" s="177" t="s">
        <v>141</v>
      </c>
      <c r="C26" s="53" t="s">
        <v>18</v>
      </c>
      <c r="D26" s="51"/>
      <c r="E26" s="51"/>
      <c r="F26" s="51"/>
      <c r="G26" s="51"/>
      <c r="H26" s="56">
        <f t="shared" si="13"/>
        <v>0</v>
      </c>
      <c r="I26" s="9">
        <f>H26</f>
        <v>0</v>
      </c>
      <c r="J26" s="51"/>
      <c r="K26" s="51"/>
      <c r="L26" s="51"/>
      <c r="M26" s="51"/>
      <c r="N26" s="56">
        <f>SUM(J26:M26)</f>
        <v>0</v>
      </c>
      <c r="O26" s="9">
        <f>N26</f>
        <v>0</v>
      </c>
      <c r="P26" s="51"/>
      <c r="Q26" s="51"/>
      <c r="R26" s="51"/>
      <c r="S26" s="51"/>
      <c r="T26" s="56"/>
      <c r="U26" s="9"/>
      <c r="V26" s="51"/>
      <c r="W26" s="51"/>
      <c r="X26" s="51"/>
      <c r="Y26" s="51"/>
      <c r="Z26" s="56"/>
      <c r="AA26" s="9"/>
      <c r="AB26" s="7">
        <f t="shared" si="23"/>
        <v>0</v>
      </c>
      <c r="AC26" s="7">
        <f t="shared" si="24"/>
        <v>0</v>
      </c>
      <c r="AD26" s="1"/>
      <c r="AE26" s="1"/>
      <c r="AF26" s="1"/>
      <c r="AG26" s="1"/>
      <c r="AH26" s="1"/>
      <c r="AI26" s="1"/>
      <c r="AJ26" s="57"/>
      <c r="AK26" s="58"/>
      <c r="AL26" s="1"/>
      <c r="AM26" s="1"/>
      <c r="AN26" s="1"/>
      <c r="AO26" s="1"/>
      <c r="AP26" s="1"/>
      <c r="AQ26" s="1"/>
      <c r="AR26" s="57"/>
      <c r="AS26" s="58"/>
      <c r="AT26" s="1"/>
      <c r="AU26" s="1"/>
      <c r="AV26" s="1"/>
      <c r="AW26" s="1"/>
      <c r="AX26" s="1"/>
      <c r="AY26" s="57">
        <f t="shared" si="3"/>
        <v>0</v>
      </c>
      <c r="AZ26" s="58">
        <f t="shared" si="15"/>
        <v>0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57">
        <f t="shared" si="16"/>
        <v>5</v>
      </c>
      <c r="BG26" s="58">
        <f>BF26</f>
        <v>5</v>
      </c>
      <c r="BH26" s="1"/>
      <c r="BI26" s="1"/>
      <c r="BJ26" s="1"/>
      <c r="BK26" s="1"/>
      <c r="BL26" s="1"/>
      <c r="BM26" s="1"/>
      <c r="BN26" s="57"/>
      <c r="BO26" s="58"/>
      <c r="BP26" s="3">
        <f t="shared" si="26"/>
        <v>5</v>
      </c>
      <c r="BQ26" s="3">
        <f t="shared" si="26"/>
        <v>5</v>
      </c>
      <c r="BR26" s="1">
        <v>1</v>
      </c>
      <c r="BS26" s="1">
        <v>1</v>
      </c>
      <c r="BT26" s="1">
        <v>1</v>
      </c>
      <c r="BU26" s="78">
        <f>SUM(BR26:BT26)</f>
        <v>3</v>
      </c>
      <c r="BV26" s="58">
        <f t="shared" si="18"/>
        <v>3</v>
      </c>
      <c r="BW26" s="85">
        <v>1</v>
      </c>
      <c r="BX26" s="85">
        <v>1</v>
      </c>
      <c r="BY26" s="85">
        <v>1</v>
      </c>
      <c r="BZ26" s="85">
        <v>1</v>
      </c>
      <c r="CA26" s="78">
        <f>SUM(BW26:BZ26)</f>
        <v>4</v>
      </c>
      <c r="CB26" s="58">
        <f>CA26</f>
        <v>4</v>
      </c>
      <c r="CC26" s="121">
        <f t="shared" si="27"/>
        <v>7</v>
      </c>
      <c r="CD26" s="121">
        <f t="shared" si="27"/>
        <v>7</v>
      </c>
      <c r="CE26" s="120">
        <f t="shared" si="11"/>
        <v>12</v>
      </c>
      <c r="CF26" s="120">
        <f t="shared" si="12"/>
        <v>12</v>
      </c>
    </row>
    <row r="27" spans="1:84" ht="48" customHeight="1">
      <c r="A27" s="230"/>
      <c r="B27" s="178"/>
      <c r="C27" s="153" t="s">
        <v>6</v>
      </c>
      <c r="D27" s="51">
        <v>3</v>
      </c>
      <c r="E27" s="51">
        <v>3</v>
      </c>
      <c r="F27" s="51">
        <v>3</v>
      </c>
      <c r="G27" s="51">
        <v>3</v>
      </c>
      <c r="H27" s="56">
        <f t="shared" si="13"/>
        <v>12</v>
      </c>
      <c r="I27" s="9">
        <f>H27</f>
        <v>12</v>
      </c>
      <c r="J27" s="51">
        <v>3</v>
      </c>
      <c r="K27" s="51">
        <v>3</v>
      </c>
      <c r="L27" s="51">
        <v>3</v>
      </c>
      <c r="M27" s="51">
        <v>3</v>
      </c>
      <c r="N27" s="56">
        <f>SUM(J27:M27)</f>
        <v>12</v>
      </c>
      <c r="O27" s="9">
        <f>N27</f>
        <v>12</v>
      </c>
      <c r="P27" s="51">
        <v>3</v>
      </c>
      <c r="Q27" s="51">
        <v>3</v>
      </c>
      <c r="R27" s="51">
        <v>3</v>
      </c>
      <c r="S27" s="51">
        <v>3</v>
      </c>
      <c r="T27" s="56">
        <f>SUM(P27:S27)</f>
        <v>12</v>
      </c>
      <c r="U27" s="9">
        <f>T27</f>
        <v>12</v>
      </c>
      <c r="V27" s="51">
        <v>3</v>
      </c>
      <c r="W27" s="51">
        <v>3</v>
      </c>
      <c r="X27" s="51">
        <v>3</v>
      </c>
      <c r="Y27" s="51">
        <v>3</v>
      </c>
      <c r="Z27" s="56">
        <f>SUM(V27:Y27)</f>
        <v>12</v>
      </c>
      <c r="AA27" s="9">
        <f>Z27</f>
        <v>12</v>
      </c>
      <c r="AB27" s="7">
        <f t="shared" si="23"/>
        <v>48</v>
      </c>
      <c r="AC27" s="7">
        <f t="shared" si="24"/>
        <v>48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/>
      <c r="AJ27" s="57">
        <f>SUM(AD27:AH27)</f>
        <v>15</v>
      </c>
      <c r="AK27" s="58">
        <f>AJ27</f>
        <v>15</v>
      </c>
      <c r="AL27" s="1">
        <v>3</v>
      </c>
      <c r="AM27" s="1">
        <v>3</v>
      </c>
      <c r="AN27" s="1">
        <v>3</v>
      </c>
      <c r="AO27" s="1">
        <v>3</v>
      </c>
      <c r="AP27" s="1">
        <v>3</v>
      </c>
      <c r="AQ27" s="1"/>
      <c r="AR27" s="57">
        <f>SUM(AL27:AP27)</f>
        <v>15</v>
      </c>
      <c r="AS27" s="58">
        <f>AR27</f>
        <v>15</v>
      </c>
      <c r="AT27" s="1">
        <v>3</v>
      </c>
      <c r="AU27" s="1">
        <v>3</v>
      </c>
      <c r="AV27" s="1">
        <v>3</v>
      </c>
      <c r="AW27" s="1">
        <v>3</v>
      </c>
      <c r="AX27" s="1">
        <v>3</v>
      </c>
      <c r="AY27" s="57">
        <f t="shared" si="3"/>
        <v>15</v>
      </c>
      <c r="AZ27" s="58">
        <f t="shared" si="15"/>
        <v>15</v>
      </c>
      <c r="BA27" s="1">
        <v>3</v>
      </c>
      <c r="BB27" s="1">
        <v>3</v>
      </c>
      <c r="BC27" s="1">
        <v>3</v>
      </c>
      <c r="BD27" s="1">
        <v>3</v>
      </c>
      <c r="BE27" s="1">
        <v>3</v>
      </c>
      <c r="BF27" s="57">
        <f t="shared" si="16"/>
        <v>15</v>
      </c>
      <c r="BG27" s="58">
        <f>BF27</f>
        <v>15</v>
      </c>
      <c r="BH27" s="1">
        <v>3</v>
      </c>
      <c r="BI27" s="1">
        <v>3</v>
      </c>
      <c r="BJ27" s="1">
        <v>3</v>
      </c>
      <c r="BK27" s="1">
        <v>3</v>
      </c>
      <c r="BL27" s="1"/>
      <c r="BM27" s="1"/>
      <c r="BN27" s="57">
        <f>SUM(BH27:BM27)</f>
        <v>12</v>
      </c>
      <c r="BO27" s="58">
        <f t="shared" si="17"/>
        <v>12</v>
      </c>
      <c r="BP27" s="3">
        <f t="shared" si="26"/>
        <v>72</v>
      </c>
      <c r="BQ27" s="3">
        <f t="shared" si="26"/>
        <v>72</v>
      </c>
      <c r="BR27" s="72">
        <v>3</v>
      </c>
      <c r="BS27" s="72">
        <v>3</v>
      </c>
      <c r="BT27" s="72">
        <v>3</v>
      </c>
      <c r="BU27" s="78">
        <f>SUM(BR27:BT27)</f>
        <v>9</v>
      </c>
      <c r="BV27" s="58">
        <f>BU27*2</f>
        <v>18</v>
      </c>
      <c r="BW27" s="72">
        <v>3</v>
      </c>
      <c r="BX27" s="72">
        <v>3</v>
      </c>
      <c r="BY27" s="72">
        <v>3</v>
      </c>
      <c r="BZ27" s="72">
        <v>3</v>
      </c>
      <c r="CA27" s="78">
        <f>SUM(BW27:BZ27)</f>
        <v>12</v>
      </c>
      <c r="CB27" s="58">
        <f>CA27*2</f>
        <v>24</v>
      </c>
      <c r="CC27" s="121">
        <f t="shared" si="27"/>
        <v>21</v>
      </c>
      <c r="CD27" s="121">
        <f t="shared" si="27"/>
        <v>42</v>
      </c>
      <c r="CE27" s="120">
        <f t="shared" si="11"/>
        <v>141</v>
      </c>
      <c r="CF27" s="120">
        <f t="shared" si="12"/>
        <v>162</v>
      </c>
    </row>
    <row r="28" spans="1:135" s="21" customFormat="1" ht="15" customHeight="1">
      <c r="A28" s="231"/>
      <c r="B28" s="79"/>
      <c r="C28" s="83" t="s">
        <v>19</v>
      </c>
      <c r="D28" s="9">
        <f>SUM(D5:D27)</f>
        <v>21</v>
      </c>
      <c r="E28" s="9">
        <f>SUM(E5:E27)</f>
        <v>21</v>
      </c>
      <c r="F28" s="9">
        <f>SUM(F5:F27)</f>
        <v>21</v>
      </c>
      <c r="G28" s="9">
        <f>SUM(G5:G27)</f>
        <v>21</v>
      </c>
      <c r="H28" s="9">
        <f t="shared" si="13"/>
        <v>84</v>
      </c>
      <c r="I28" s="9">
        <f>SUM(I5:I27)</f>
        <v>84</v>
      </c>
      <c r="J28" s="9">
        <f aca="true" t="shared" si="28" ref="J28:AA28">SUM(J5:J27)</f>
        <v>23</v>
      </c>
      <c r="K28" s="9">
        <f t="shared" si="28"/>
        <v>23</v>
      </c>
      <c r="L28" s="9">
        <f t="shared" si="28"/>
        <v>23</v>
      </c>
      <c r="M28" s="9">
        <f t="shared" si="28"/>
        <v>23</v>
      </c>
      <c r="N28" s="9">
        <f t="shared" si="28"/>
        <v>92</v>
      </c>
      <c r="O28" s="9">
        <f t="shared" si="28"/>
        <v>100</v>
      </c>
      <c r="P28" s="9">
        <f>SUM(P5:P27)</f>
        <v>23</v>
      </c>
      <c r="Q28" s="9">
        <f t="shared" si="28"/>
        <v>23</v>
      </c>
      <c r="R28" s="9">
        <f t="shared" si="28"/>
        <v>23</v>
      </c>
      <c r="S28" s="9">
        <f t="shared" si="28"/>
        <v>23</v>
      </c>
      <c r="T28" s="9">
        <f t="shared" si="28"/>
        <v>92</v>
      </c>
      <c r="U28" s="9">
        <f t="shared" si="28"/>
        <v>100</v>
      </c>
      <c r="V28" s="9">
        <f t="shared" si="28"/>
        <v>24</v>
      </c>
      <c r="W28" s="9">
        <f t="shared" si="28"/>
        <v>24</v>
      </c>
      <c r="X28" s="9">
        <f t="shared" si="28"/>
        <v>24</v>
      </c>
      <c r="Y28" s="9">
        <f t="shared" si="28"/>
        <v>24</v>
      </c>
      <c r="Z28" s="9">
        <f t="shared" si="28"/>
        <v>96</v>
      </c>
      <c r="AA28" s="9">
        <f t="shared" si="28"/>
        <v>104</v>
      </c>
      <c r="AB28" s="9">
        <f aca="true" t="shared" si="29" ref="AB28:AS28">SUM(AB5:AB27)</f>
        <v>364</v>
      </c>
      <c r="AC28" s="9">
        <f t="shared" si="29"/>
        <v>388</v>
      </c>
      <c r="AD28" s="9">
        <f t="shared" si="29"/>
        <v>27</v>
      </c>
      <c r="AE28" s="9">
        <f>SUM(AE5:AE27)</f>
        <v>27</v>
      </c>
      <c r="AF28" s="9">
        <f t="shared" si="29"/>
        <v>27</v>
      </c>
      <c r="AG28" s="9">
        <f>SUM(AG5:AG27)</f>
        <v>27</v>
      </c>
      <c r="AH28" s="9">
        <f t="shared" si="29"/>
        <v>27</v>
      </c>
      <c r="AI28" s="9">
        <f t="shared" si="29"/>
        <v>10</v>
      </c>
      <c r="AJ28" s="9">
        <f t="shared" si="29"/>
        <v>145</v>
      </c>
      <c r="AK28" s="9">
        <f>SUM(AK5:AK27)</f>
        <v>170</v>
      </c>
      <c r="AL28" s="9">
        <f>SUM(AL5:AL27)</f>
        <v>29</v>
      </c>
      <c r="AM28" s="9">
        <f t="shared" si="29"/>
        <v>29</v>
      </c>
      <c r="AN28" s="9">
        <f>SUM(AN5:AN27)</f>
        <v>29</v>
      </c>
      <c r="AO28" s="9">
        <f t="shared" si="29"/>
        <v>29</v>
      </c>
      <c r="AP28" s="9">
        <f t="shared" si="29"/>
        <v>29</v>
      </c>
      <c r="AQ28" s="9">
        <f>SUM(AQ5:AQ27)</f>
        <v>10</v>
      </c>
      <c r="AR28" s="9">
        <f t="shared" si="29"/>
        <v>155</v>
      </c>
      <c r="AS28" s="9">
        <f t="shared" si="29"/>
        <v>180</v>
      </c>
      <c r="AT28" s="9">
        <f>SUM(AT5:AT27)</f>
        <v>30</v>
      </c>
      <c r="AU28" s="9">
        <f>SUM(AU5:AU27)</f>
        <v>30</v>
      </c>
      <c r="AV28" s="9">
        <f>SUM(AV5:AV27)</f>
        <v>30</v>
      </c>
      <c r="AW28" s="9">
        <f>SUM(AW5:AW27)</f>
        <v>30</v>
      </c>
      <c r="AX28" s="9">
        <f>SUM(AX5:AX27)</f>
        <v>30</v>
      </c>
      <c r="AY28" s="9">
        <f aca="true" t="shared" si="30" ref="AY28:CF28">SUM(AY5:AY27)</f>
        <v>150</v>
      </c>
      <c r="AZ28" s="58">
        <f>SUM(AZ5:AZ27)</f>
        <v>180</v>
      </c>
      <c r="BA28" s="9">
        <f>SUM(BA5:BA27)</f>
        <v>33</v>
      </c>
      <c r="BB28" s="9">
        <f t="shared" si="30"/>
        <v>31</v>
      </c>
      <c r="BC28" s="9">
        <f>SUM(BC5:BC27)</f>
        <v>33</v>
      </c>
      <c r="BD28" s="9">
        <f>SUM(BD5:BD27)</f>
        <v>31</v>
      </c>
      <c r="BE28" s="9">
        <f>SUM(BE5:BE27)</f>
        <v>31</v>
      </c>
      <c r="BF28" s="9">
        <f>SUM(BA28:BE28)</f>
        <v>159</v>
      </c>
      <c r="BG28" s="9">
        <f t="shared" si="30"/>
        <v>184</v>
      </c>
      <c r="BH28" s="9">
        <f t="shared" si="30"/>
        <v>33</v>
      </c>
      <c r="BI28" s="9">
        <f t="shared" si="30"/>
        <v>30</v>
      </c>
      <c r="BJ28" s="9">
        <f t="shared" si="30"/>
        <v>32</v>
      </c>
      <c r="BK28" s="9">
        <f>SUM(BK5:BK27)</f>
        <v>30</v>
      </c>
      <c r="BL28" s="9">
        <f>SUM(BL5:BL27)</f>
        <v>11</v>
      </c>
      <c r="BM28" s="9">
        <f>SUM(BM5:BM27)</f>
        <v>11</v>
      </c>
      <c r="BN28" s="9">
        <f>SUM(BH28:BM28)</f>
        <v>147</v>
      </c>
      <c r="BO28" s="9">
        <f>SUM(BO5:BO27)</f>
        <v>169</v>
      </c>
      <c r="BP28" s="9">
        <f t="shared" si="30"/>
        <v>756</v>
      </c>
      <c r="BQ28" s="9">
        <f t="shared" si="30"/>
        <v>883</v>
      </c>
      <c r="BR28" s="9">
        <f t="shared" si="30"/>
        <v>16.5</v>
      </c>
      <c r="BS28" s="9">
        <f t="shared" si="30"/>
        <v>17</v>
      </c>
      <c r="BT28" s="9">
        <f t="shared" si="30"/>
        <v>28</v>
      </c>
      <c r="BU28" s="9">
        <f>SUM(BU5:BU27)</f>
        <v>61.5</v>
      </c>
      <c r="BV28" s="9">
        <f t="shared" si="30"/>
        <v>76.5</v>
      </c>
      <c r="BW28" s="9">
        <f t="shared" si="30"/>
        <v>14.5</v>
      </c>
      <c r="BX28" s="9">
        <f t="shared" si="30"/>
        <v>16</v>
      </c>
      <c r="BY28" s="9">
        <f t="shared" si="30"/>
        <v>28</v>
      </c>
      <c r="BZ28" s="9">
        <f t="shared" si="30"/>
        <v>28</v>
      </c>
      <c r="CA28" s="9">
        <f>SUM(CA5:CA27)</f>
        <v>86.5</v>
      </c>
      <c r="CB28" s="9">
        <f t="shared" si="30"/>
        <v>114.5</v>
      </c>
      <c r="CC28" s="9">
        <f t="shared" si="30"/>
        <v>148</v>
      </c>
      <c r="CD28" s="9">
        <f t="shared" si="30"/>
        <v>191</v>
      </c>
      <c r="CE28" s="151">
        <f t="shared" si="30"/>
        <v>1268</v>
      </c>
      <c r="CF28" s="151">
        <f t="shared" si="30"/>
        <v>1462</v>
      </c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</row>
    <row r="29" spans="1:84" s="107" customFormat="1" ht="15" customHeight="1">
      <c r="A29" s="221" t="s">
        <v>87</v>
      </c>
      <c r="B29" s="222"/>
      <c r="C29" s="223"/>
      <c r="D29" s="98"/>
      <c r="E29" s="98"/>
      <c r="F29" s="98"/>
      <c r="G29" s="98"/>
      <c r="H29" s="98"/>
      <c r="I29" s="9"/>
      <c r="J29" s="98"/>
      <c r="K29" s="98"/>
      <c r="L29" s="98"/>
      <c r="M29" s="98"/>
      <c r="N29" s="98"/>
      <c r="O29" s="9"/>
      <c r="P29" s="98"/>
      <c r="Q29" s="98"/>
      <c r="R29" s="98"/>
      <c r="S29" s="98"/>
      <c r="T29" s="98"/>
      <c r="U29" s="9"/>
      <c r="V29" s="98"/>
      <c r="W29" s="98"/>
      <c r="X29" s="98"/>
      <c r="Y29" s="98"/>
      <c r="Z29" s="98"/>
      <c r="AA29" s="98"/>
      <c r="AB29" s="111"/>
      <c r="AC29" s="111"/>
      <c r="AD29" s="98"/>
      <c r="AE29" s="98"/>
      <c r="AF29" s="98"/>
      <c r="AG29" s="98"/>
      <c r="AH29" s="98"/>
      <c r="AI29" s="98"/>
      <c r="AJ29" s="98"/>
      <c r="AK29" s="147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87"/>
      <c r="BQ29" s="87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62"/>
      <c r="CF29" s="62"/>
    </row>
    <row r="30" spans="1:84" s="20" customFormat="1" ht="15" customHeight="1">
      <c r="A30" s="99"/>
      <c r="B30" s="224" t="s">
        <v>134</v>
      </c>
      <c r="C30" s="101" t="s">
        <v>39</v>
      </c>
      <c r="D30" s="59"/>
      <c r="E30" s="59"/>
      <c r="F30" s="59"/>
      <c r="G30" s="59"/>
      <c r="H30" s="59"/>
      <c r="I30" s="9"/>
      <c r="J30" s="59"/>
      <c r="K30" s="59"/>
      <c r="L30" s="59"/>
      <c r="M30" s="59"/>
      <c r="N30" s="59"/>
      <c r="O30" s="9"/>
      <c r="P30" s="59"/>
      <c r="Q30" s="59"/>
      <c r="R30" s="59"/>
      <c r="S30" s="59"/>
      <c r="T30" s="59"/>
      <c r="U30" s="9"/>
      <c r="V30" s="59"/>
      <c r="W30" s="59"/>
      <c r="X30" s="59"/>
      <c r="Y30" s="59"/>
      <c r="Z30" s="59"/>
      <c r="AA30" s="59"/>
      <c r="AB30" s="111"/>
      <c r="AC30" s="111"/>
      <c r="AD30" s="59"/>
      <c r="AE30" s="59"/>
      <c r="AF30" s="59"/>
      <c r="AG30" s="59"/>
      <c r="AH30" s="59"/>
      <c r="AI30" s="59"/>
      <c r="AJ30" s="59"/>
      <c r="AK30" s="58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87"/>
      <c r="BQ30" s="87"/>
      <c r="BR30" s="104"/>
      <c r="BS30" s="61">
        <v>4</v>
      </c>
      <c r="BT30" s="59"/>
      <c r="BU30" s="78">
        <f aca="true" t="shared" si="31" ref="BU30:BU40">SUM(BR30:BT30)</f>
        <v>4</v>
      </c>
      <c r="BV30" s="58">
        <f>BU30</f>
        <v>4</v>
      </c>
      <c r="BW30" s="59"/>
      <c r="BX30" s="61">
        <v>4</v>
      </c>
      <c r="BY30" s="59"/>
      <c r="BZ30" s="59"/>
      <c r="CA30" s="78">
        <f aca="true" t="shared" si="32" ref="CA30:CA40">SUM(BW30:BZ30)</f>
        <v>4</v>
      </c>
      <c r="CB30" s="58">
        <f>CA30</f>
        <v>4</v>
      </c>
      <c r="CC30" s="121">
        <f aca="true" t="shared" si="33" ref="CC30:CC40">BU30+CA30</f>
        <v>8</v>
      </c>
      <c r="CD30" s="121">
        <f aca="true" t="shared" si="34" ref="CD30:CD40">BV30+CB30</f>
        <v>8</v>
      </c>
      <c r="CE30" s="120">
        <f aca="true" t="shared" si="35" ref="CE30:CE40">AB30+BP30+CC30</f>
        <v>8</v>
      </c>
      <c r="CF30" s="120">
        <f aca="true" t="shared" si="36" ref="CF30:CF40">AC30+BQ30+CD30</f>
        <v>8</v>
      </c>
    </row>
    <row r="31" spans="1:84" s="20" customFormat="1" ht="15" customHeight="1">
      <c r="A31" s="99"/>
      <c r="B31" s="225"/>
      <c r="C31" s="102" t="s">
        <v>40</v>
      </c>
      <c r="D31" s="59"/>
      <c r="E31" s="59"/>
      <c r="F31" s="59"/>
      <c r="G31" s="59"/>
      <c r="H31" s="59"/>
      <c r="I31" s="9"/>
      <c r="J31" s="59"/>
      <c r="K31" s="59"/>
      <c r="M31" s="59"/>
      <c r="N31" s="59"/>
      <c r="O31" s="9"/>
      <c r="P31" s="59"/>
      <c r="Q31" s="59"/>
      <c r="R31" s="59"/>
      <c r="S31" s="59"/>
      <c r="T31" s="59"/>
      <c r="U31" s="9"/>
      <c r="V31" s="59"/>
      <c r="W31" s="59"/>
      <c r="X31" s="59"/>
      <c r="Y31" s="59"/>
      <c r="Z31" s="59"/>
      <c r="AA31" s="59"/>
      <c r="AB31" s="111"/>
      <c r="AC31" s="111"/>
      <c r="AD31" s="59"/>
      <c r="AE31" s="59"/>
      <c r="AF31" s="59"/>
      <c r="AG31" s="59"/>
      <c r="AH31" s="59"/>
      <c r="AI31" s="59"/>
      <c r="AJ31" s="59"/>
      <c r="AK31" s="58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87"/>
      <c r="BQ31" s="87"/>
      <c r="BR31" s="104"/>
      <c r="BS31" s="61">
        <v>2</v>
      </c>
      <c r="BT31" s="59"/>
      <c r="BU31" s="78">
        <f t="shared" si="31"/>
        <v>2</v>
      </c>
      <c r="BV31" s="58">
        <f aca="true" t="shared" si="37" ref="BV31:BV48">BU31</f>
        <v>2</v>
      </c>
      <c r="BW31" s="59"/>
      <c r="BX31" s="61">
        <v>2</v>
      </c>
      <c r="BY31" s="59"/>
      <c r="BZ31" s="59"/>
      <c r="CA31" s="78">
        <f t="shared" si="32"/>
        <v>2</v>
      </c>
      <c r="CB31" s="58">
        <f>CA31</f>
        <v>2</v>
      </c>
      <c r="CC31" s="121">
        <f t="shared" si="33"/>
        <v>4</v>
      </c>
      <c r="CD31" s="121">
        <f t="shared" si="34"/>
        <v>4</v>
      </c>
      <c r="CE31" s="120">
        <f t="shared" si="35"/>
        <v>4</v>
      </c>
      <c r="CF31" s="120">
        <f t="shared" si="36"/>
        <v>4</v>
      </c>
    </row>
    <row r="32" spans="1:84" s="20" customFormat="1" ht="15" customHeight="1">
      <c r="A32" s="99"/>
      <c r="B32" s="226"/>
      <c r="C32" s="102" t="s">
        <v>13</v>
      </c>
      <c r="D32" s="59"/>
      <c r="E32" s="59"/>
      <c r="F32" s="59"/>
      <c r="G32" s="59"/>
      <c r="H32" s="59"/>
      <c r="I32" s="9"/>
      <c r="J32" s="59"/>
      <c r="K32" s="59"/>
      <c r="L32" s="59"/>
      <c r="M32" s="59"/>
      <c r="N32" s="59"/>
      <c r="O32" s="9"/>
      <c r="P32" s="59"/>
      <c r="Q32" s="59"/>
      <c r="R32" s="59"/>
      <c r="S32" s="59"/>
      <c r="T32" s="59"/>
      <c r="U32" s="9"/>
      <c r="V32" s="59"/>
      <c r="W32" s="59"/>
      <c r="X32" s="59"/>
      <c r="Y32" s="59"/>
      <c r="Z32" s="59"/>
      <c r="AA32" s="59"/>
      <c r="AB32" s="111"/>
      <c r="AC32" s="111"/>
      <c r="AD32" s="59"/>
      <c r="AE32" s="59"/>
      <c r="AF32" s="59"/>
      <c r="AG32" s="59"/>
      <c r="AH32" s="59"/>
      <c r="AI32" s="59"/>
      <c r="AJ32" s="59"/>
      <c r="AK32" s="58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87"/>
      <c r="BQ32" s="87"/>
      <c r="BR32" s="104"/>
      <c r="BS32" s="110">
        <v>4</v>
      </c>
      <c r="BT32" s="59"/>
      <c r="BU32" s="78">
        <f t="shared" si="31"/>
        <v>4</v>
      </c>
      <c r="BV32" s="58">
        <f>BU32*2</f>
        <v>8</v>
      </c>
      <c r="BW32" s="59"/>
      <c r="BX32" s="110">
        <v>4</v>
      </c>
      <c r="BY32" s="59"/>
      <c r="BZ32" s="59"/>
      <c r="CA32" s="78">
        <f t="shared" si="32"/>
        <v>4</v>
      </c>
      <c r="CB32" s="58">
        <f>CA32*2</f>
        <v>8</v>
      </c>
      <c r="CC32" s="121">
        <f t="shared" si="33"/>
        <v>8</v>
      </c>
      <c r="CD32" s="121">
        <f t="shared" si="34"/>
        <v>16</v>
      </c>
      <c r="CE32" s="120">
        <f t="shared" si="35"/>
        <v>8</v>
      </c>
      <c r="CF32" s="120">
        <f t="shared" si="36"/>
        <v>16</v>
      </c>
    </row>
    <row r="33" spans="1:84" s="20" customFormat="1" ht="15" customHeight="1">
      <c r="A33" s="99"/>
      <c r="B33" s="224" t="s">
        <v>57</v>
      </c>
      <c r="C33" s="53" t="s">
        <v>3</v>
      </c>
      <c r="D33" s="59"/>
      <c r="E33" s="59"/>
      <c r="F33" s="59"/>
      <c r="G33" s="59"/>
      <c r="H33" s="59"/>
      <c r="I33" s="9"/>
      <c r="J33" s="59"/>
      <c r="K33" s="59"/>
      <c r="L33" s="59"/>
      <c r="M33" s="59"/>
      <c r="N33" s="59"/>
      <c r="O33" s="9"/>
      <c r="P33" s="59"/>
      <c r="Q33" s="59"/>
      <c r="R33" s="59"/>
      <c r="S33" s="59"/>
      <c r="T33" s="59"/>
      <c r="U33" s="9"/>
      <c r="V33" s="59"/>
      <c r="W33" s="59"/>
      <c r="X33" s="59"/>
      <c r="Y33" s="59"/>
      <c r="Z33" s="59"/>
      <c r="AA33" s="59"/>
      <c r="AB33" s="111"/>
      <c r="AC33" s="111"/>
      <c r="AD33" s="59"/>
      <c r="AE33" s="59"/>
      <c r="AF33" s="59"/>
      <c r="AG33" s="59"/>
      <c r="AH33" s="59"/>
      <c r="AI33" s="59"/>
      <c r="AJ33" s="59"/>
      <c r="AK33" s="58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87"/>
      <c r="BQ33" s="87"/>
      <c r="BR33" s="104">
        <v>3</v>
      </c>
      <c r="BS33" s="59"/>
      <c r="BT33" s="59"/>
      <c r="BU33" s="78">
        <f t="shared" si="31"/>
        <v>3</v>
      </c>
      <c r="BV33" s="58">
        <f t="shared" si="37"/>
        <v>3</v>
      </c>
      <c r="BW33" s="1">
        <v>3</v>
      </c>
      <c r="BX33" s="59"/>
      <c r="BY33" s="59"/>
      <c r="BZ33" s="59"/>
      <c r="CA33" s="78">
        <f t="shared" si="32"/>
        <v>3</v>
      </c>
      <c r="CB33" s="58">
        <f aca="true" t="shared" si="38" ref="CB33:CB40">CA33</f>
        <v>3</v>
      </c>
      <c r="CC33" s="121">
        <f t="shared" si="33"/>
        <v>6</v>
      </c>
      <c r="CD33" s="121">
        <f t="shared" si="34"/>
        <v>6</v>
      </c>
      <c r="CE33" s="120">
        <f t="shared" si="35"/>
        <v>6</v>
      </c>
      <c r="CF33" s="120">
        <f t="shared" si="36"/>
        <v>6</v>
      </c>
    </row>
    <row r="34" spans="1:84" s="20" customFormat="1" ht="15" customHeight="1">
      <c r="A34" s="99"/>
      <c r="B34" s="226"/>
      <c r="C34" s="53" t="s">
        <v>12</v>
      </c>
      <c r="D34" s="59"/>
      <c r="E34" s="59"/>
      <c r="F34" s="59"/>
      <c r="G34" s="59"/>
      <c r="H34" s="59"/>
      <c r="I34" s="9"/>
      <c r="J34" s="59"/>
      <c r="K34" s="59"/>
      <c r="L34" s="59"/>
      <c r="M34" s="59"/>
      <c r="N34" s="59"/>
      <c r="O34" s="9"/>
      <c r="P34" s="59"/>
      <c r="Q34" s="59"/>
      <c r="R34" s="59"/>
      <c r="S34" s="59"/>
      <c r="T34" s="59"/>
      <c r="U34" s="9"/>
      <c r="V34" s="59"/>
      <c r="W34" s="59"/>
      <c r="X34" s="59"/>
      <c r="Y34" s="59"/>
      <c r="Z34" s="59"/>
      <c r="AA34" s="59"/>
      <c r="AB34" s="111"/>
      <c r="AC34" s="111"/>
      <c r="AD34" s="59"/>
      <c r="AE34" s="59"/>
      <c r="AF34" s="59"/>
      <c r="AG34" s="59"/>
      <c r="AH34" s="59"/>
      <c r="AI34" s="59"/>
      <c r="AJ34" s="59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87"/>
      <c r="BQ34" s="87"/>
      <c r="BR34" s="104">
        <v>5</v>
      </c>
      <c r="BS34" s="59"/>
      <c r="BT34" s="59"/>
      <c r="BU34" s="78">
        <f t="shared" si="31"/>
        <v>5</v>
      </c>
      <c r="BV34" s="58">
        <f t="shared" si="37"/>
        <v>5</v>
      </c>
      <c r="BW34" s="1">
        <v>5</v>
      </c>
      <c r="BX34" s="59"/>
      <c r="BY34" s="59"/>
      <c r="BZ34" s="59"/>
      <c r="CA34" s="78">
        <f t="shared" si="32"/>
        <v>5</v>
      </c>
      <c r="CB34" s="58">
        <f t="shared" si="38"/>
        <v>5</v>
      </c>
      <c r="CC34" s="121">
        <f t="shared" si="33"/>
        <v>10</v>
      </c>
      <c r="CD34" s="121">
        <f t="shared" si="34"/>
        <v>10</v>
      </c>
      <c r="CE34" s="120">
        <f t="shared" si="35"/>
        <v>10</v>
      </c>
      <c r="CF34" s="120">
        <f t="shared" si="36"/>
        <v>10</v>
      </c>
    </row>
    <row r="35" spans="1:84" s="20" customFormat="1" ht="15" customHeight="1">
      <c r="A35" s="99"/>
      <c r="B35" s="224" t="s">
        <v>45</v>
      </c>
      <c r="C35" s="102" t="s">
        <v>14</v>
      </c>
      <c r="D35" s="59"/>
      <c r="E35" s="59"/>
      <c r="F35" s="59"/>
      <c r="G35" s="59"/>
      <c r="H35" s="59"/>
      <c r="I35" s="9"/>
      <c r="J35" s="59"/>
      <c r="K35" s="59"/>
      <c r="L35" s="59"/>
      <c r="M35" s="59"/>
      <c r="N35" s="59"/>
      <c r="O35" s="9"/>
      <c r="P35" s="59"/>
      <c r="Q35" s="59"/>
      <c r="R35" s="59"/>
      <c r="S35" s="59"/>
      <c r="T35" s="59"/>
      <c r="U35" s="9"/>
      <c r="V35" s="59"/>
      <c r="W35" s="59"/>
      <c r="X35" s="59"/>
      <c r="Y35" s="59"/>
      <c r="Z35" s="59"/>
      <c r="AA35" s="59"/>
      <c r="AB35" s="111"/>
      <c r="AC35" s="111"/>
      <c r="AD35" s="59"/>
      <c r="AE35" s="59"/>
      <c r="AF35" s="59"/>
      <c r="AG35" s="59"/>
      <c r="AH35" s="59"/>
      <c r="AI35" s="59"/>
      <c r="AJ35" s="59"/>
      <c r="AK35" s="58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87"/>
      <c r="BQ35" s="87"/>
      <c r="BR35" s="104">
        <v>3.5</v>
      </c>
      <c r="BS35" s="59"/>
      <c r="BT35" s="59"/>
      <c r="BU35" s="78">
        <f t="shared" si="31"/>
        <v>3.5</v>
      </c>
      <c r="BV35" s="58">
        <f t="shared" si="37"/>
        <v>3.5</v>
      </c>
      <c r="BW35" s="104">
        <v>3.5</v>
      </c>
      <c r="BX35" s="59"/>
      <c r="BY35" s="59"/>
      <c r="BZ35" s="59"/>
      <c r="CA35" s="78">
        <f t="shared" si="32"/>
        <v>3.5</v>
      </c>
      <c r="CB35" s="58">
        <f t="shared" si="38"/>
        <v>3.5</v>
      </c>
      <c r="CC35" s="121">
        <f t="shared" si="33"/>
        <v>7</v>
      </c>
      <c r="CD35" s="121">
        <f t="shared" si="34"/>
        <v>7</v>
      </c>
      <c r="CE35" s="120">
        <f t="shared" si="35"/>
        <v>7</v>
      </c>
      <c r="CF35" s="120">
        <f t="shared" si="36"/>
        <v>7</v>
      </c>
    </row>
    <row r="36" spans="1:84" s="20" customFormat="1" ht="15" customHeight="1">
      <c r="A36" s="99"/>
      <c r="B36" s="225"/>
      <c r="C36" s="102" t="s">
        <v>45</v>
      </c>
      <c r="D36" s="59"/>
      <c r="E36" s="59"/>
      <c r="F36" s="59"/>
      <c r="G36" s="59"/>
      <c r="H36" s="59"/>
      <c r="I36" s="9"/>
      <c r="J36" s="59"/>
      <c r="K36" s="59"/>
      <c r="L36" s="59"/>
      <c r="M36" s="59"/>
      <c r="N36" s="59"/>
      <c r="O36" s="9"/>
      <c r="P36" s="59"/>
      <c r="Q36" s="59"/>
      <c r="R36" s="59"/>
      <c r="S36" s="59"/>
      <c r="T36" s="59"/>
      <c r="U36" s="9"/>
      <c r="V36" s="59"/>
      <c r="W36" s="59"/>
      <c r="X36" s="59"/>
      <c r="Y36" s="59"/>
      <c r="Z36" s="59"/>
      <c r="AA36" s="59"/>
      <c r="AB36" s="111"/>
      <c r="AC36" s="111"/>
      <c r="AD36" s="59"/>
      <c r="AE36" s="59"/>
      <c r="AF36" s="59"/>
      <c r="AG36" s="59"/>
      <c r="AH36" s="59"/>
      <c r="AI36" s="59"/>
      <c r="AJ36" s="59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87"/>
      <c r="BQ36" s="87"/>
      <c r="BR36" s="104">
        <v>3</v>
      </c>
      <c r="BS36" s="59"/>
      <c r="BT36" s="59"/>
      <c r="BU36" s="78">
        <f t="shared" si="31"/>
        <v>3</v>
      </c>
      <c r="BV36" s="58">
        <f t="shared" si="37"/>
        <v>3</v>
      </c>
      <c r="BW36" s="104">
        <v>3</v>
      </c>
      <c r="BX36" s="59"/>
      <c r="BY36" s="59"/>
      <c r="BZ36" s="59"/>
      <c r="CA36" s="78">
        <f t="shared" si="32"/>
        <v>3</v>
      </c>
      <c r="CB36" s="58">
        <f t="shared" si="38"/>
        <v>3</v>
      </c>
      <c r="CC36" s="121">
        <f t="shared" si="33"/>
        <v>6</v>
      </c>
      <c r="CD36" s="121">
        <f t="shared" si="34"/>
        <v>6</v>
      </c>
      <c r="CE36" s="120">
        <f t="shared" si="35"/>
        <v>6</v>
      </c>
      <c r="CF36" s="120">
        <f t="shared" si="36"/>
        <v>6</v>
      </c>
    </row>
    <row r="37" spans="1:84" s="20" customFormat="1" ht="15" customHeight="1" hidden="1">
      <c r="A37" s="99"/>
      <c r="B37" s="225"/>
      <c r="C37" s="102" t="s">
        <v>89</v>
      </c>
      <c r="D37" s="59"/>
      <c r="E37" s="59"/>
      <c r="F37" s="59"/>
      <c r="G37" s="59"/>
      <c r="H37" s="59"/>
      <c r="I37" s="9"/>
      <c r="J37" s="59"/>
      <c r="K37" s="59"/>
      <c r="L37" s="59"/>
      <c r="M37" s="59"/>
      <c r="N37" s="59"/>
      <c r="O37" s="9"/>
      <c r="P37" s="59"/>
      <c r="Q37" s="59"/>
      <c r="R37" s="59"/>
      <c r="S37" s="59"/>
      <c r="T37" s="59"/>
      <c r="U37" s="9"/>
      <c r="V37" s="59"/>
      <c r="W37" s="59"/>
      <c r="X37" s="59"/>
      <c r="Y37" s="59"/>
      <c r="Z37" s="59"/>
      <c r="AA37" s="59"/>
      <c r="AB37" s="111"/>
      <c r="AC37" s="111"/>
      <c r="AD37" s="59"/>
      <c r="AE37" s="59"/>
      <c r="AF37" s="59"/>
      <c r="AG37" s="59"/>
      <c r="AH37" s="59"/>
      <c r="AI37" s="59"/>
      <c r="AJ37" s="59"/>
      <c r="AK37" s="58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87"/>
      <c r="BQ37" s="87"/>
      <c r="BR37" s="104"/>
      <c r="BS37" s="59"/>
      <c r="BT37" s="59"/>
      <c r="BU37" s="78">
        <f t="shared" si="31"/>
        <v>0</v>
      </c>
      <c r="BV37" s="58">
        <f t="shared" si="37"/>
        <v>0</v>
      </c>
      <c r="BW37" s="59"/>
      <c r="BX37" s="59"/>
      <c r="BY37" s="59"/>
      <c r="BZ37" s="59"/>
      <c r="CA37" s="78">
        <f t="shared" si="32"/>
        <v>0</v>
      </c>
      <c r="CB37" s="58">
        <f t="shared" si="38"/>
        <v>0</v>
      </c>
      <c r="CC37" s="121">
        <f t="shared" si="33"/>
        <v>0</v>
      </c>
      <c r="CD37" s="121">
        <f t="shared" si="34"/>
        <v>0</v>
      </c>
      <c r="CE37" s="120">
        <f t="shared" si="35"/>
        <v>0</v>
      </c>
      <c r="CF37" s="120">
        <f t="shared" si="36"/>
        <v>0</v>
      </c>
    </row>
    <row r="38" spans="1:84" s="20" customFormat="1" ht="15" customHeight="1" hidden="1">
      <c r="A38" s="99"/>
      <c r="B38" s="225"/>
      <c r="C38" s="102" t="s">
        <v>15</v>
      </c>
      <c r="D38" s="59"/>
      <c r="E38" s="59"/>
      <c r="F38" s="59"/>
      <c r="G38" s="59"/>
      <c r="H38" s="59"/>
      <c r="I38" s="9"/>
      <c r="J38" s="59"/>
      <c r="K38" s="59"/>
      <c r="L38" s="59"/>
      <c r="M38" s="59"/>
      <c r="N38" s="59"/>
      <c r="O38" s="9"/>
      <c r="P38" s="59"/>
      <c r="Q38" s="59"/>
      <c r="R38" s="59"/>
      <c r="S38" s="59"/>
      <c r="T38" s="59"/>
      <c r="U38" s="9"/>
      <c r="V38" s="59"/>
      <c r="W38" s="59"/>
      <c r="X38" s="59"/>
      <c r="Y38" s="59"/>
      <c r="Z38" s="59"/>
      <c r="AA38" s="59"/>
      <c r="AB38" s="111"/>
      <c r="AC38" s="111"/>
      <c r="AD38" s="59"/>
      <c r="AE38" s="59"/>
      <c r="AF38" s="59"/>
      <c r="AG38" s="59"/>
      <c r="AH38" s="59"/>
      <c r="AI38" s="59"/>
      <c r="AJ38" s="59"/>
      <c r="AK38" s="58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87"/>
      <c r="BQ38" s="87"/>
      <c r="BR38" s="104"/>
      <c r="BS38" s="59"/>
      <c r="BT38" s="59"/>
      <c r="BU38" s="78">
        <f t="shared" si="31"/>
        <v>0</v>
      </c>
      <c r="BV38" s="58">
        <f t="shared" si="37"/>
        <v>0</v>
      </c>
      <c r="BW38" s="59"/>
      <c r="BX38" s="59"/>
      <c r="BY38" s="59"/>
      <c r="BZ38" s="59"/>
      <c r="CA38" s="78">
        <f t="shared" si="32"/>
        <v>0</v>
      </c>
      <c r="CB38" s="58">
        <f t="shared" si="38"/>
        <v>0</v>
      </c>
      <c r="CC38" s="121">
        <f t="shared" si="33"/>
        <v>0</v>
      </c>
      <c r="CD38" s="121">
        <f t="shared" si="34"/>
        <v>0</v>
      </c>
      <c r="CE38" s="120">
        <f t="shared" si="35"/>
        <v>0</v>
      </c>
      <c r="CF38" s="120">
        <f t="shared" si="36"/>
        <v>0</v>
      </c>
    </row>
    <row r="39" spans="1:84" s="20" customFormat="1" ht="15" customHeight="1">
      <c r="A39" s="99"/>
      <c r="B39" s="226"/>
      <c r="C39" s="103" t="s">
        <v>58</v>
      </c>
      <c r="D39" s="59"/>
      <c r="E39" s="59"/>
      <c r="F39" s="59"/>
      <c r="G39" s="59"/>
      <c r="H39" s="59"/>
      <c r="I39" s="9"/>
      <c r="J39" s="59"/>
      <c r="K39" s="59"/>
      <c r="L39" s="59"/>
      <c r="M39" s="59"/>
      <c r="N39" s="59"/>
      <c r="O39" s="9"/>
      <c r="P39" s="59"/>
      <c r="Q39" s="59"/>
      <c r="R39" s="59"/>
      <c r="S39" s="59"/>
      <c r="T39" s="59"/>
      <c r="U39" s="9"/>
      <c r="V39" s="59"/>
      <c r="W39" s="59"/>
      <c r="X39" s="59"/>
      <c r="Y39" s="59"/>
      <c r="Z39" s="59"/>
      <c r="AA39" s="59"/>
      <c r="AB39" s="111"/>
      <c r="AC39" s="111"/>
      <c r="AD39" s="59"/>
      <c r="AE39" s="59"/>
      <c r="AF39" s="59"/>
      <c r="AG39" s="59"/>
      <c r="AH39" s="59"/>
      <c r="AI39" s="59"/>
      <c r="AJ39" s="59"/>
      <c r="AK39" s="58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87"/>
      <c r="BQ39" s="87"/>
      <c r="BR39" s="104">
        <v>2</v>
      </c>
      <c r="BS39" s="59"/>
      <c r="BT39" s="59"/>
      <c r="BU39" s="78">
        <f t="shared" si="31"/>
        <v>2</v>
      </c>
      <c r="BV39" s="58">
        <f t="shared" si="37"/>
        <v>2</v>
      </c>
      <c r="BW39" s="104">
        <v>2</v>
      </c>
      <c r="BX39" s="59"/>
      <c r="BY39" s="59"/>
      <c r="BZ39" s="59"/>
      <c r="CA39" s="78">
        <f t="shared" si="32"/>
        <v>2</v>
      </c>
      <c r="CB39" s="58">
        <f t="shared" si="38"/>
        <v>2</v>
      </c>
      <c r="CC39" s="121">
        <f t="shared" si="33"/>
        <v>4</v>
      </c>
      <c r="CD39" s="121">
        <f t="shared" si="34"/>
        <v>4</v>
      </c>
      <c r="CE39" s="120">
        <f t="shared" si="35"/>
        <v>4</v>
      </c>
      <c r="CF39" s="120">
        <f t="shared" si="36"/>
        <v>4</v>
      </c>
    </row>
    <row r="40" spans="1:84" s="20" customFormat="1" ht="15" customHeight="1">
      <c r="A40" s="99"/>
      <c r="B40" s="127" t="s">
        <v>56</v>
      </c>
      <c r="C40" s="128" t="s">
        <v>148</v>
      </c>
      <c r="D40" s="59"/>
      <c r="E40" s="59"/>
      <c r="F40" s="59"/>
      <c r="G40" s="59"/>
      <c r="H40" s="59"/>
      <c r="I40" s="9"/>
      <c r="J40" s="59"/>
      <c r="K40" s="59"/>
      <c r="L40" s="59"/>
      <c r="M40" s="59"/>
      <c r="N40" s="59"/>
      <c r="O40" s="9"/>
      <c r="P40" s="59"/>
      <c r="Q40" s="59"/>
      <c r="R40" s="59"/>
      <c r="S40" s="59"/>
      <c r="T40" s="59"/>
      <c r="U40" s="9"/>
      <c r="V40" s="59"/>
      <c r="W40" s="59"/>
      <c r="X40" s="59"/>
      <c r="Y40" s="59"/>
      <c r="Z40" s="59"/>
      <c r="AA40" s="59"/>
      <c r="AB40" s="111"/>
      <c r="AC40" s="111"/>
      <c r="AD40" s="59"/>
      <c r="AE40" s="59"/>
      <c r="AF40" s="59"/>
      <c r="AG40" s="59"/>
      <c r="AH40" s="59"/>
      <c r="AI40" s="59"/>
      <c r="AJ40" s="59"/>
      <c r="AK40" s="58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87"/>
      <c r="BQ40" s="87"/>
      <c r="BR40" s="104"/>
      <c r="BS40" s="59">
        <v>5</v>
      </c>
      <c r="BT40" s="59"/>
      <c r="BU40" s="78">
        <f t="shared" si="31"/>
        <v>5</v>
      </c>
      <c r="BV40" s="58">
        <f>BU40</f>
        <v>5</v>
      </c>
      <c r="BW40" s="104"/>
      <c r="BX40" s="59">
        <v>5</v>
      </c>
      <c r="BY40" s="59"/>
      <c r="BZ40" s="59"/>
      <c r="CA40" s="78">
        <f t="shared" si="32"/>
        <v>5</v>
      </c>
      <c r="CB40" s="58">
        <f t="shared" si="38"/>
        <v>5</v>
      </c>
      <c r="CC40" s="121">
        <f t="shared" si="33"/>
        <v>10</v>
      </c>
      <c r="CD40" s="121">
        <f t="shared" si="34"/>
        <v>10</v>
      </c>
      <c r="CE40" s="120">
        <f t="shared" si="35"/>
        <v>10</v>
      </c>
      <c r="CF40" s="120">
        <f t="shared" si="36"/>
        <v>10</v>
      </c>
    </row>
    <row r="41" spans="1:135" s="21" customFormat="1" ht="15" customHeight="1">
      <c r="A41" s="99"/>
      <c r="B41" s="79"/>
      <c r="C41" s="83" t="s">
        <v>19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58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>
        <f>SUM(BR30:BR40)</f>
        <v>16.5</v>
      </c>
      <c r="BS41" s="9">
        <f>SUM(BS30:BS40)</f>
        <v>15</v>
      </c>
      <c r="BT41" s="9">
        <f>SUM(BT30:BT39)</f>
        <v>0</v>
      </c>
      <c r="BU41" s="78">
        <f>SUM(BU30:BU40)</f>
        <v>31.5</v>
      </c>
      <c r="BV41" s="58">
        <f>SUM(BV30:BV40)</f>
        <v>35.5</v>
      </c>
      <c r="BW41" s="9">
        <f>SUM(BW30:BW39)</f>
        <v>16.5</v>
      </c>
      <c r="BX41" s="9">
        <f>SUM(BX30:BX40)</f>
        <v>15</v>
      </c>
      <c r="BY41" s="9">
        <f>SUM(BY30:BY39)</f>
        <v>0</v>
      </c>
      <c r="BZ41" s="9">
        <f>SUM(BZ30:BZ39)</f>
        <v>0</v>
      </c>
      <c r="CA41" s="9">
        <f aca="true" t="shared" si="39" ref="CA41:CF41">SUM(CA30:CA40)</f>
        <v>31.5</v>
      </c>
      <c r="CB41" s="9">
        <f t="shared" si="39"/>
        <v>35.5</v>
      </c>
      <c r="CC41" s="151">
        <f t="shared" si="39"/>
        <v>63</v>
      </c>
      <c r="CD41" s="151">
        <f t="shared" si="39"/>
        <v>71</v>
      </c>
      <c r="CE41" s="151">
        <f t="shared" si="39"/>
        <v>63</v>
      </c>
      <c r="CF41" s="151">
        <f t="shared" si="39"/>
        <v>71</v>
      </c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</row>
    <row r="42" spans="1:84" s="20" customFormat="1" ht="15" customHeight="1">
      <c r="A42" s="216" t="s">
        <v>54</v>
      </c>
      <c r="B42" s="217"/>
      <c r="C42" s="218"/>
      <c r="D42" s="59"/>
      <c r="E42" s="59"/>
      <c r="F42" s="59"/>
      <c r="G42" s="59"/>
      <c r="H42" s="59"/>
      <c r="I42" s="9"/>
      <c r="J42" s="59"/>
      <c r="K42" s="59"/>
      <c r="L42" s="59"/>
      <c r="M42" s="59"/>
      <c r="N42" s="59"/>
      <c r="O42" s="9"/>
      <c r="P42" s="59"/>
      <c r="Q42" s="59"/>
      <c r="R42" s="59"/>
      <c r="S42" s="59"/>
      <c r="T42" s="59"/>
      <c r="U42" s="9"/>
      <c r="V42" s="59"/>
      <c r="W42" s="59"/>
      <c r="X42" s="59"/>
      <c r="Y42" s="59"/>
      <c r="Z42" s="59"/>
      <c r="AA42" s="59"/>
      <c r="AB42" s="7"/>
      <c r="AC42" s="7"/>
      <c r="AD42" s="59"/>
      <c r="AE42" s="59"/>
      <c r="AF42" s="59"/>
      <c r="AG42" s="59"/>
      <c r="AH42" s="59"/>
      <c r="AI42" s="59"/>
      <c r="AJ42" s="59"/>
      <c r="AK42" s="147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78"/>
      <c r="BV42" s="147"/>
      <c r="BW42" s="59"/>
      <c r="BX42" s="59"/>
      <c r="BY42" s="59"/>
      <c r="BZ42" s="59"/>
      <c r="CA42" s="59"/>
      <c r="CB42" s="59"/>
      <c r="CC42" s="61"/>
      <c r="CD42" s="61"/>
      <c r="CE42" s="61"/>
      <c r="CF42" s="61"/>
    </row>
    <row r="43" spans="1:84" ht="15" customHeight="1">
      <c r="A43" s="100"/>
      <c r="B43" s="105"/>
      <c r="C43" s="102" t="s">
        <v>18</v>
      </c>
      <c r="D43" s="51"/>
      <c r="E43" s="51"/>
      <c r="F43" s="51"/>
      <c r="G43" s="51"/>
      <c r="H43" s="56"/>
      <c r="I43" s="9"/>
      <c r="J43" s="51"/>
      <c r="K43" s="51"/>
      <c r="L43" s="51"/>
      <c r="M43" s="51"/>
      <c r="N43" s="56"/>
      <c r="O43" s="9"/>
      <c r="P43" s="61"/>
      <c r="Q43" s="61"/>
      <c r="R43" s="61"/>
      <c r="S43" s="61"/>
      <c r="T43" s="56">
        <f>SUM(P43:S43)</f>
        <v>0</v>
      </c>
      <c r="U43" s="9"/>
      <c r="V43" s="51"/>
      <c r="W43" s="51"/>
      <c r="X43" s="51"/>
      <c r="Y43" s="51"/>
      <c r="Z43" s="56">
        <f>SUM(V43:Y43)</f>
        <v>0</v>
      </c>
      <c r="AA43" s="9">
        <f>Z43*2</f>
        <v>0</v>
      </c>
      <c r="AB43" s="7">
        <f aca="true" t="shared" si="40" ref="AB43:AB48">Z43+T43+N43+H43</f>
        <v>0</v>
      </c>
      <c r="AC43" s="7">
        <f aca="true" t="shared" si="41" ref="AC43:AC48">I43+O43+U43+AA43</f>
        <v>0</v>
      </c>
      <c r="AD43" s="1"/>
      <c r="AE43" s="1"/>
      <c r="AF43" s="1"/>
      <c r="AG43" s="1"/>
      <c r="AH43" s="1"/>
      <c r="AI43" s="1"/>
      <c r="AJ43" s="57"/>
      <c r="AK43" s="58"/>
      <c r="AL43" s="1"/>
      <c r="AM43" s="1"/>
      <c r="AN43" s="1"/>
      <c r="AO43" s="1"/>
      <c r="AP43" s="1"/>
      <c r="AQ43" s="1"/>
      <c r="AR43" s="57"/>
      <c r="AS43" s="58"/>
      <c r="AT43" s="1"/>
      <c r="AU43" s="1"/>
      <c r="AV43" s="1"/>
      <c r="AW43" s="1"/>
      <c r="AX43" s="1"/>
      <c r="AY43" s="57"/>
      <c r="AZ43" s="58"/>
      <c r="BA43" s="1"/>
      <c r="BB43" s="1"/>
      <c r="BC43" s="1"/>
      <c r="BD43" s="1"/>
      <c r="BE43" s="1"/>
      <c r="BF43" s="57"/>
      <c r="BG43" s="58"/>
      <c r="BH43" s="1">
        <v>1</v>
      </c>
      <c r="BI43" s="1">
        <v>1</v>
      </c>
      <c r="BJ43" s="1">
        <v>1</v>
      </c>
      <c r="BK43" s="1">
        <v>1</v>
      </c>
      <c r="BL43" s="1"/>
      <c r="BM43" s="1"/>
      <c r="BN43" s="57">
        <f>SUM(BH43:BM43)</f>
        <v>4</v>
      </c>
      <c r="BO43" s="58">
        <f>BN43</f>
        <v>4</v>
      </c>
      <c r="BP43" s="3">
        <f>AJ43+AR43+AY43+BF43+BN43</f>
        <v>4</v>
      </c>
      <c r="BQ43" s="3">
        <f>AK43+AS43+AZ43+BG43+BO43</f>
        <v>4</v>
      </c>
      <c r="BR43" s="1"/>
      <c r="BS43" s="1"/>
      <c r="BT43" s="1"/>
      <c r="BU43" s="78"/>
      <c r="BV43" s="58"/>
      <c r="BW43" s="1"/>
      <c r="BX43" s="1"/>
      <c r="BY43" s="1"/>
      <c r="BZ43" s="1"/>
      <c r="CA43" s="78"/>
      <c r="CB43" s="58"/>
      <c r="CC43" s="121"/>
      <c r="CD43" s="121"/>
      <c r="CE43" s="120">
        <f aca="true" t="shared" si="42" ref="CE43:CF47">AB43+BP43+CC43</f>
        <v>4</v>
      </c>
      <c r="CF43" s="120">
        <f t="shared" si="42"/>
        <v>4</v>
      </c>
    </row>
    <row r="44" spans="1:84" ht="15" customHeight="1">
      <c r="A44" s="100"/>
      <c r="B44" s="105"/>
      <c r="C44" s="103" t="s">
        <v>31</v>
      </c>
      <c r="D44" s="77"/>
      <c r="E44" s="77"/>
      <c r="F44" s="77"/>
      <c r="G44" s="77"/>
      <c r="H44" s="56"/>
      <c r="I44" s="9"/>
      <c r="J44" s="77"/>
      <c r="K44" s="77"/>
      <c r="L44" s="77"/>
      <c r="M44" s="77"/>
      <c r="N44" s="56"/>
      <c r="O44" s="9"/>
      <c r="P44" s="51"/>
      <c r="Q44" s="51"/>
      <c r="R44" s="51"/>
      <c r="S44" s="51"/>
      <c r="T44" s="56"/>
      <c r="U44" s="9"/>
      <c r="V44" s="51"/>
      <c r="W44" s="51"/>
      <c r="X44" s="51"/>
      <c r="Y44" s="51"/>
      <c r="Z44" s="56"/>
      <c r="AA44" s="9"/>
      <c r="AB44" s="7">
        <f t="shared" si="40"/>
        <v>0</v>
      </c>
      <c r="AC44" s="7">
        <f t="shared" si="41"/>
        <v>0</v>
      </c>
      <c r="AD44" s="1"/>
      <c r="AE44" s="1"/>
      <c r="AF44" s="1"/>
      <c r="AG44" s="1"/>
      <c r="AH44" s="1"/>
      <c r="AI44" s="1"/>
      <c r="AJ44" s="57"/>
      <c r="AK44" s="58"/>
      <c r="AL44" s="1"/>
      <c r="AM44" s="1"/>
      <c r="AN44" s="1"/>
      <c r="AO44" s="1"/>
      <c r="AP44" s="1"/>
      <c r="AQ44" s="1"/>
      <c r="AR44" s="57"/>
      <c r="AS44" s="58"/>
      <c r="AT44" s="1"/>
      <c r="AU44" s="1"/>
      <c r="AV44" s="1"/>
      <c r="AW44" s="1"/>
      <c r="AX44" s="1"/>
      <c r="AY44" s="57"/>
      <c r="AZ44" s="58"/>
      <c r="BA44" s="1"/>
      <c r="BB44" s="1"/>
      <c r="BC44" s="1"/>
      <c r="BD44" s="1"/>
      <c r="BE44" s="1"/>
      <c r="BF44" s="57"/>
      <c r="BG44" s="58"/>
      <c r="BH44" s="1"/>
      <c r="BI44" s="1"/>
      <c r="BJ44" s="1"/>
      <c r="BK44" s="1"/>
      <c r="BL44" s="1"/>
      <c r="BM44" s="1"/>
      <c r="BN44" s="57"/>
      <c r="BO44" s="58"/>
      <c r="BP44" s="3"/>
      <c r="BQ44" s="3"/>
      <c r="BR44" s="1">
        <v>1</v>
      </c>
      <c r="BS44" s="112">
        <v>1</v>
      </c>
      <c r="BT44" s="112">
        <v>1</v>
      </c>
      <c r="BU44" s="78">
        <f>SUM(BR44:BT44)</f>
        <v>3</v>
      </c>
      <c r="BV44" s="58">
        <f t="shared" si="37"/>
        <v>3</v>
      </c>
      <c r="BW44" s="1"/>
      <c r="BX44" s="1"/>
      <c r="BY44" s="1"/>
      <c r="BZ44" s="1"/>
      <c r="CA44" s="78"/>
      <c r="CB44" s="58"/>
      <c r="CC44" s="121">
        <f>BU44+CA44</f>
        <v>3</v>
      </c>
      <c r="CD44" s="121">
        <f>BV44+CB44</f>
        <v>3</v>
      </c>
      <c r="CE44" s="120">
        <f t="shared" si="42"/>
        <v>3</v>
      </c>
      <c r="CF44" s="120">
        <f t="shared" si="42"/>
        <v>3</v>
      </c>
    </row>
    <row r="45" spans="1:84" ht="27.75" customHeight="1">
      <c r="A45" s="100"/>
      <c r="B45" s="105"/>
      <c r="C45" s="103" t="s">
        <v>143</v>
      </c>
      <c r="D45" s="77"/>
      <c r="E45" s="77"/>
      <c r="F45" s="77"/>
      <c r="G45" s="77"/>
      <c r="H45" s="56"/>
      <c r="I45" s="9"/>
      <c r="J45" s="77"/>
      <c r="K45" s="77"/>
      <c r="L45" s="77"/>
      <c r="M45" s="77"/>
      <c r="N45" s="56"/>
      <c r="O45" s="9"/>
      <c r="P45" s="51"/>
      <c r="Q45" s="51"/>
      <c r="R45" s="51"/>
      <c r="S45" s="51"/>
      <c r="T45" s="56"/>
      <c r="U45" s="9"/>
      <c r="V45" s="51"/>
      <c r="W45" s="51"/>
      <c r="X45" s="51"/>
      <c r="Y45" s="51"/>
      <c r="Z45" s="56"/>
      <c r="AA45" s="9"/>
      <c r="AB45" s="7">
        <f t="shared" si="40"/>
        <v>0</v>
      </c>
      <c r="AC45" s="7">
        <f t="shared" si="41"/>
        <v>0</v>
      </c>
      <c r="AD45" s="1"/>
      <c r="AE45" s="1"/>
      <c r="AF45" s="1"/>
      <c r="AG45" s="1"/>
      <c r="AH45" s="1"/>
      <c r="AI45" s="1"/>
      <c r="AJ45" s="57"/>
      <c r="AK45" s="58"/>
      <c r="AL45" s="1"/>
      <c r="AM45" s="1"/>
      <c r="AN45" s="1"/>
      <c r="AO45" s="1"/>
      <c r="AP45" s="1"/>
      <c r="AQ45" s="1"/>
      <c r="AR45" s="57"/>
      <c r="AS45" s="58"/>
      <c r="AT45" s="1"/>
      <c r="AU45" s="1"/>
      <c r="AV45" s="1"/>
      <c r="AW45" s="1"/>
      <c r="AX45" s="1"/>
      <c r="AY45" s="57"/>
      <c r="AZ45" s="58"/>
      <c r="BA45" s="1"/>
      <c r="BB45" s="1"/>
      <c r="BC45" s="1"/>
      <c r="BD45" s="1"/>
      <c r="BE45" s="1"/>
      <c r="BF45" s="57"/>
      <c r="BG45" s="58"/>
      <c r="BH45" s="1"/>
      <c r="BI45" s="1"/>
      <c r="BJ45" s="1"/>
      <c r="BK45" s="1"/>
      <c r="BL45" s="1"/>
      <c r="BM45" s="1"/>
      <c r="BN45" s="57"/>
      <c r="BO45" s="58"/>
      <c r="BP45" s="3"/>
      <c r="BQ45" s="3"/>
      <c r="BR45" s="1"/>
      <c r="BS45" s="1"/>
      <c r="BT45" s="1"/>
      <c r="BU45" s="78"/>
      <c r="BV45" s="58"/>
      <c r="BW45" s="112">
        <v>1</v>
      </c>
      <c r="BX45" s="112">
        <v>1</v>
      </c>
      <c r="BY45" s="112">
        <v>1</v>
      </c>
      <c r="BZ45" s="112">
        <v>1</v>
      </c>
      <c r="CA45" s="78">
        <f>SUM(BW45:BZ45)</f>
        <v>4</v>
      </c>
      <c r="CB45" s="58">
        <f>CA45</f>
        <v>4</v>
      </c>
      <c r="CC45" s="121">
        <f>BU45+CA45</f>
        <v>4</v>
      </c>
      <c r="CD45" s="121">
        <f>BV45+CB45</f>
        <v>4</v>
      </c>
      <c r="CE45" s="120">
        <f t="shared" si="42"/>
        <v>4</v>
      </c>
      <c r="CF45" s="120">
        <f t="shared" si="42"/>
        <v>4</v>
      </c>
    </row>
    <row r="46" spans="1:84" ht="15" customHeight="1">
      <c r="A46" s="100"/>
      <c r="B46" s="105"/>
      <c r="C46" s="102" t="s">
        <v>63</v>
      </c>
      <c r="D46" s="51"/>
      <c r="E46" s="51"/>
      <c r="F46" s="51"/>
      <c r="G46" s="51"/>
      <c r="H46" s="56"/>
      <c r="I46" s="9"/>
      <c r="J46" s="51"/>
      <c r="K46" s="51"/>
      <c r="L46" s="51"/>
      <c r="M46" s="51"/>
      <c r="N46" s="56"/>
      <c r="O46" s="9"/>
      <c r="P46" s="51"/>
      <c r="Q46" s="51"/>
      <c r="R46" s="51"/>
      <c r="S46" s="51"/>
      <c r="T46" s="56"/>
      <c r="U46" s="9"/>
      <c r="V46" s="51"/>
      <c r="W46" s="51"/>
      <c r="X46" s="51"/>
      <c r="Y46" s="51"/>
      <c r="Z46" s="56"/>
      <c r="AA46" s="9"/>
      <c r="AB46" s="7">
        <f t="shared" si="40"/>
        <v>0</v>
      </c>
      <c r="AC46" s="7">
        <f t="shared" si="41"/>
        <v>0</v>
      </c>
      <c r="AD46" s="1"/>
      <c r="AE46" s="1"/>
      <c r="AF46" s="1"/>
      <c r="AG46" s="1"/>
      <c r="AH46" s="1"/>
      <c r="AI46" s="1"/>
      <c r="AJ46" s="57"/>
      <c r="AK46" s="58"/>
      <c r="AL46" s="1"/>
      <c r="AM46" s="1"/>
      <c r="AN46" s="1"/>
      <c r="AO46" s="1"/>
      <c r="AP46" s="1"/>
      <c r="AQ46" s="1"/>
      <c r="AR46" s="57"/>
      <c r="AS46" s="58"/>
      <c r="AT46" s="1"/>
      <c r="AU46" s="1"/>
      <c r="AV46" s="1"/>
      <c r="AW46" s="1"/>
      <c r="AX46" s="1"/>
      <c r="AY46" s="57"/>
      <c r="AZ46" s="58"/>
      <c r="BA46" s="1">
        <v>0.5</v>
      </c>
      <c r="BB46" s="1">
        <v>0.5</v>
      </c>
      <c r="BC46" s="1">
        <v>0.5</v>
      </c>
      <c r="BD46" s="1">
        <v>0.5</v>
      </c>
      <c r="BE46" s="1">
        <v>0.5</v>
      </c>
      <c r="BF46" s="57">
        <f>SUM(BA46:BE46)</f>
        <v>2.5</v>
      </c>
      <c r="BG46" s="58">
        <f>BF46</f>
        <v>2.5</v>
      </c>
      <c r="BH46" s="1"/>
      <c r="BI46" s="1">
        <v>0.5</v>
      </c>
      <c r="BJ46" s="1"/>
      <c r="BK46" s="1">
        <v>0.5</v>
      </c>
      <c r="BL46" s="1"/>
      <c r="BM46" s="1"/>
      <c r="BN46" s="57">
        <f>SUM(BH46:BM46)</f>
        <v>1</v>
      </c>
      <c r="BO46" s="58">
        <f>BN46</f>
        <v>1</v>
      </c>
      <c r="BP46" s="3">
        <f aca="true" t="shared" si="43" ref="BP46:BQ48">AJ46+AR46+AY46+BF46+BN46</f>
        <v>3.5</v>
      </c>
      <c r="BQ46" s="3">
        <f t="shared" si="43"/>
        <v>3.5</v>
      </c>
      <c r="BR46" s="6"/>
      <c r="BS46" s="6"/>
      <c r="BT46" s="6"/>
      <c r="BU46" s="78"/>
      <c r="BV46" s="58"/>
      <c r="BW46" s="6"/>
      <c r="BX46" s="6"/>
      <c r="BY46" s="6"/>
      <c r="BZ46" s="6"/>
      <c r="CA46" s="78"/>
      <c r="CB46" s="58"/>
      <c r="CC46" s="121"/>
      <c r="CD46" s="121"/>
      <c r="CE46" s="120">
        <f t="shared" si="42"/>
        <v>3.5</v>
      </c>
      <c r="CF46" s="120">
        <f t="shared" si="42"/>
        <v>3.5</v>
      </c>
    </row>
    <row r="47" spans="1:84" ht="15" customHeight="1">
      <c r="A47" s="100"/>
      <c r="B47" s="106"/>
      <c r="C47" s="102" t="s">
        <v>30</v>
      </c>
      <c r="D47" s="51"/>
      <c r="E47" s="51"/>
      <c r="F47" s="51"/>
      <c r="G47" s="51"/>
      <c r="H47" s="56"/>
      <c r="I47" s="9"/>
      <c r="J47" s="51"/>
      <c r="K47" s="51"/>
      <c r="L47" s="51"/>
      <c r="M47" s="51"/>
      <c r="N47" s="56"/>
      <c r="O47" s="9"/>
      <c r="P47" s="51"/>
      <c r="Q47" s="51"/>
      <c r="R47" s="51"/>
      <c r="S47" s="51"/>
      <c r="T47" s="56"/>
      <c r="U47" s="9"/>
      <c r="V47" s="51"/>
      <c r="W47" s="51"/>
      <c r="X47" s="51"/>
      <c r="Y47" s="51"/>
      <c r="Z47" s="56"/>
      <c r="AA47" s="9"/>
      <c r="AB47" s="7">
        <f t="shared" si="40"/>
        <v>0</v>
      </c>
      <c r="AC47" s="7">
        <f t="shared" si="41"/>
        <v>0</v>
      </c>
      <c r="AD47" s="1"/>
      <c r="AE47" s="1"/>
      <c r="AF47" s="1"/>
      <c r="AG47" s="1"/>
      <c r="AH47" s="1"/>
      <c r="AI47" s="1"/>
      <c r="AJ47" s="57"/>
      <c r="AK47" s="58"/>
      <c r="AL47" s="1"/>
      <c r="AM47" s="1"/>
      <c r="AN47" s="1"/>
      <c r="AO47" s="1"/>
      <c r="AP47" s="1"/>
      <c r="AQ47" s="1"/>
      <c r="AR47" s="57"/>
      <c r="AS47" s="58"/>
      <c r="AT47" s="1"/>
      <c r="AU47" s="1"/>
      <c r="AV47" s="1"/>
      <c r="AW47" s="1"/>
      <c r="AX47" s="1"/>
      <c r="AY47" s="57"/>
      <c r="AZ47" s="58"/>
      <c r="BA47" s="1"/>
      <c r="BB47" s="1">
        <v>1</v>
      </c>
      <c r="BC47" s="1"/>
      <c r="BD47" s="1">
        <v>1</v>
      </c>
      <c r="BE47" s="1">
        <v>1</v>
      </c>
      <c r="BF47" s="57">
        <f>SUM(BA47:BE47)</f>
        <v>3</v>
      </c>
      <c r="BG47" s="58">
        <f>BF47</f>
        <v>3</v>
      </c>
      <c r="BH47" s="1"/>
      <c r="BI47" s="1">
        <v>1</v>
      </c>
      <c r="BJ47" s="1"/>
      <c r="BK47" s="1">
        <v>1</v>
      </c>
      <c r="BL47" s="1"/>
      <c r="BM47" s="1"/>
      <c r="BN47" s="57">
        <f>SUM(BH47:BM47)</f>
        <v>2</v>
      </c>
      <c r="BO47" s="58">
        <f>BN47</f>
        <v>2</v>
      </c>
      <c r="BP47" s="3">
        <f t="shared" si="43"/>
        <v>5</v>
      </c>
      <c r="BQ47" s="3">
        <f t="shared" si="43"/>
        <v>5</v>
      </c>
      <c r="BR47" s="6"/>
      <c r="BS47" s="6"/>
      <c r="BT47" s="6"/>
      <c r="BU47" s="78"/>
      <c r="BV47" s="58"/>
      <c r="BW47" s="6"/>
      <c r="BX47" s="6"/>
      <c r="BY47" s="6"/>
      <c r="BZ47" s="6"/>
      <c r="CA47" s="78"/>
      <c r="CB47" s="58"/>
      <c r="CC47" s="121"/>
      <c r="CD47" s="121"/>
      <c r="CE47" s="120">
        <f t="shared" si="42"/>
        <v>5</v>
      </c>
      <c r="CF47" s="120">
        <f t="shared" si="42"/>
        <v>5</v>
      </c>
    </row>
    <row r="48" spans="1:84" ht="15" customHeight="1">
      <c r="A48" s="100"/>
      <c r="B48" s="106"/>
      <c r="C48" s="150" t="s">
        <v>123</v>
      </c>
      <c r="D48" s="51">
        <f aca="true" t="shared" si="44" ref="D48:Y48">SUM(D43:D47)</f>
        <v>0</v>
      </c>
      <c r="E48" s="51">
        <f t="shared" si="44"/>
        <v>0</v>
      </c>
      <c r="F48" s="51">
        <f t="shared" si="44"/>
        <v>0</v>
      </c>
      <c r="G48" s="51">
        <f t="shared" si="44"/>
        <v>0</v>
      </c>
      <c r="H48" s="51">
        <f t="shared" si="44"/>
        <v>0</v>
      </c>
      <c r="I48" s="9">
        <f t="shared" si="44"/>
        <v>0</v>
      </c>
      <c r="J48" s="51">
        <f t="shared" si="44"/>
        <v>0</v>
      </c>
      <c r="K48" s="51">
        <f t="shared" si="44"/>
        <v>0</v>
      </c>
      <c r="L48" s="51">
        <f t="shared" si="44"/>
        <v>0</v>
      </c>
      <c r="M48" s="51">
        <f t="shared" si="44"/>
        <v>0</v>
      </c>
      <c r="N48" s="51">
        <f t="shared" si="44"/>
        <v>0</v>
      </c>
      <c r="O48" s="9">
        <f t="shared" si="44"/>
        <v>0</v>
      </c>
      <c r="P48" s="51">
        <f t="shared" si="44"/>
        <v>0</v>
      </c>
      <c r="Q48" s="51">
        <f t="shared" si="44"/>
        <v>0</v>
      </c>
      <c r="R48" s="51">
        <f t="shared" si="44"/>
        <v>0</v>
      </c>
      <c r="S48" s="51">
        <f t="shared" si="44"/>
        <v>0</v>
      </c>
      <c r="T48" s="51">
        <f t="shared" si="44"/>
        <v>0</v>
      </c>
      <c r="U48" s="9">
        <f t="shared" si="44"/>
        <v>0</v>
      </c>
      <c r="V48" s="51">
        <f t="shared" si="44"/>
        <v>0</v>
      </c>
      <c r="W48" s="51">
        <f t="shared" si="44"/>
        <v>0</v>
      </c>
      <c r="X48" s="51">
        <f t="shared" si="44"/>
        <v>0</v>
      </c>
      <c r="Y48" s="51">
        <f t="shared" si="44"/>
        <v>0</v>
      </c>
      <c r="Z48" s="51">
        <f>SUM(Z43:Z47)</f>
        <v>0</v>
      </c>
      <c r="AA48" s="9">
        <f>SUM(AA43:AA47)</f>
        <v>0</v>
      </c>
      <c r="AB48" s="7">
        <f t="shared" si="40"/>
        <v>0</v>
      </c>
      <c r="AC48" s="7">
        <f t="shared" si="41"/>
        <v>0</v>
      </c>
      <c r="AD48" s="51">
        <f>SUM(AD43:AD47)</f>
        <v>0</v>
      </c>
      <c r="AE48" s="51">
        <f>SUM(AE43:AE47)</f>
        <v>0</v>
      </c>
      <c r="AF48" s="51">
        <f>SUM(AF43:AF47)</f>
        <v>0</v>
      </c>
      <c r="AG48" s="51">
        <f>SUM(AG43:AG47)</f>
        <v>0</v>
      </c>
      <c r="AH48" s="51">
        <f>SUM(AH43:AH47)</f>
        <v>0</v>
      </c>
      <c r="AI48" s="51"/>
      <c r="AJ48" s="125"/>
      <c r="AK48" s="58"/>
      <c r="AL48" s="1">
        <f>SUM(AL43:AL47)</f>
        <v>0</v>
      </c>
      <c r="AM48" s="1">
        <f>SUM(AM43:AM47)</f>
        <v>0</v>
      </c>
      <c r="AN48" s="1">
        <f>SUM(AN43:AN47)</f>
        <v>0</v>
      </c>
      <c r="AO48" s="1">
        <f>SUM(AO43:AO47)</f>
        <v>0</v>
      </c>
      <c r="AP48" s="1">
        <f>SUM(AP43:AP47)</f>
        <v>0</v>
      </c>
      <c r="AQ48" s="51"/>
      <c r="AR48" s="57">
        <f>SUM(AL48:AP48)</f>
        <v>0</v>
      </c>
      <c r="AS48" s="58">
        <f aca="true" t="shared" si="45" ref="AS48:AX48">SUM(AS43:AS47)</f>
        <v>0</v>
      </c>
      <c r="AT48" s="1">
        <f t="shared" si="45"/>
        <v>0</v>
      </c>
      <c r="AU48" s="1">
        <f t="shared" si="45"/>
        <v>0</v>
      </c>
      <c r="AV48" s="1">
        <f t="shared" si="45"/>
        <v>0</v>
      </c>
      <c r="AW48" s="1">
        <f t="shared" si="45"/>
        <v>0</v>
      </c>
      <c r="AX48" s="1">
        <f t="shared" si="45"/>
        <v>0</v>
      </c>
      <c r="AY48" s="57">
        <f>SUM(AT48:AX48)</f>
        <v>0</v>
      </c>
      <c r="AZ48" s="58">
        <f aca="true" t="shared" si="46" ref="AZ48:BE48">SUM(AZ43:AZ47)</f>
        <v>0</v>
      </c>
      <c r="BA48" s="1">
        <f t="shared" si="46"/>
        <v>0.5</v>
      </c>
      <c r="BB48" s="1">
        <f t="shared" si="46"/>
        <v>1.5</v>
      </c>
      <c r="BC48" s="1">
        <f t="shared" si="46"/>
        <v>0.5</v>
      </c>
      <c r="BD48" s="1">
        <f t="shared" si="46"/>
        <v>1.5</v>
      </c>
      <c r="BE48" s="1">
        <f t="shared" si="46"/>
        <v>1.5</v>
      </c>
      <c r="BF48" s="57">
        <f>SUM(BA48:BE48)</f>
        <v>5.5</v>
      </c>
      <c r="BG48" s="58">
        <f>SUM(BG43:BG47)</f>
        <v>5.5</v>
      </c>
      <c r="BH48" s="1">
        <f>SUM(BH43:BH47)</f>
        <v>1</v>
      </c>
      <c r="BI48" s="1">
        <f>SUM(BI43:BI47)</f>
        <v>2.5</v>
      </c>
      <c r="BJ48" s="1">
        <f>SUM(BJ43:BJ47)</f>
        <v>1</v>
      </c>
      <c r="BK48" s="1">
        <f>SUM(BK43:BK47)</f>
        <v>2.5</v>
      </c>
      <c r="BL48" s="1"/>
      <c r="BM48" s="1"/>
      <c r="BN48" s="57">
        <f>SUM(BH48:BM48)</f>
        <v>7</v>
      </c>
      <c r="BO48" s="58">
        <f>BN48</f>
        <v>7</v>
      </c>
      <c r="BP48" s="3">
        <f t="shared" si="43"/>
        <v>12.5</v>
      </c>
      <c r="BQ48" s="3">
        <f t="shared" si="43"/>
        <v>12.5</v>
      </c>
      <c r="BR48" s="6">
        <f>SUM(BR43:BR47)</f>
        <v>1</v>
      </c>
      <c r="BS48" s="6">
        <f>SUM(BS43:BS47)</f>
        <v>1</v>
      </c>
      <c r="BT48" s="6">
        <f>SUM(BT43:BT47)</f>
        <v>1</v>
      </c>
      <c r="BU48" s="78">
        <f>SUM(BU43:BU47)</f>
        <v>3</v>
      </c>
      <c r="BV48" s="58">
        <f t="shared" si="37"/>
        <v>3</v>
      </c>
      <c r="BW48" s="152">
        <f>SUM(BW43:BW47)</f>
        <v>1</v>
      </c>
      <c r="BX48" s="152">
        <f>SUM(BX43:BX47)</f>
        <v>1</v>
      </c>
      <c r="BY48" s="152">
        <f>SUM(BY43:BY47)</f>
        <v>1</v>
      </c>
      <c r="BZ48" s="152">
        <f>SUM(BZ43:BZ47)</f>
        <v>1</v>
      </c>
      <c r="CA48" s="142">
        <f>SUM(BW48:BZ48)</f>
        <v>4</v>
      </c>
      <c r="CB48" s="140">
        <f>CA48</f>
        <v>4</v>
      </c>
      <c r="CC48" s="141">
        <f>BU48+CA48</f>
        <v>7</v>
      </c>
      <c r="CD48" s="141">
        <f>BV48+CB48</f>
        <v>7</v>
      </c>
      <c r="CE48" s="143">
        <f>SUM(CE43:CE47)</f>
        <v>19.5</v>
      </c>
      <c r="CF48" s="143">
        <f>SUM(CF43:CF47)</f>
        <v>19.5</v>
      </c>
    </row>
    <row r="49" spans="1:84" s="23" customFormat="1" ht="17.25" customHeight="1">
      <c r="A49" s="82"/>
      <c r="B49" s="219" t="s">
        <v>123</v>
      </c>
      <c r="C49" s="220"/>
      <c r="D49" s="22">
        <f aca="true" t="shared" si="47" ref="D49:AX49">D48+D41+D28</f>
        <v>21</v>
      </c>
      <c r="E49" s="22">
        <f t="shared" si="47"/>
        <v>21</v>
      </c>
      <c r="F49" s="22">
        <f t="shared" si="47"/>
        <v>21</v>
      </c>
      <c r="G49" s="22">
        <f t="shared" si="47"/>
        <v>21</v>
      </c>
      <c r="H49" s="22">
        <f t="shared" si="47"/>
        <v>84</v>
      </c>
      <c r="I49" s="22">
        <f t="shared" si="47"/>
        <v>84</v>
      </c>
      <c r="J49" s="22">
        <f t="shared" si="47"/>
        <v>23</v>
      </c>
      <c r="K49" s="22">
        <f t="shared" si="47"/>
        <v>23</v>
      </c>
      <c r="L49" s="22">
        <f t="shared" si="47"/>
        <v>23</v>
      </c>
      <c r="M49" s="22">
        <f t="shared" si="47"/>
        <v>23</v>
      </c>
      <c r="N49" s="22">
        <f t="shared" si="47"/>
        <v>92</v>
      </c>
      <c r="O49" s="22">
        <f t="shared" si="47"/>
        <v>100</v>
      </c>
      <c r="P49" s="22">
        <f t="shared" si="47"/>
        <v>23</v>
      </c>
      <c r="Q49" s="22">
        <f t="shared" si="47"/>
        <v>23</v>
      </c>
      <c r="R49" s="22">
        <f t="shared" si="47"/>
        <v>23</v>
      </c>
      <c r="S49" s="22">
        <f t="shared" si="47"/>
        <v>23</v>
      </c>
      <c r="T49" s="22">
        <f t="shared" si="47"/>
        <v>92</v>
      </c>
      <c r="U49" s="22">
        <f t="shared" si="47"/>
        <v>100</v>
      </c>
      <c r="V49" s="22">
        <f t="shared" si="47"/>
        <v>24</v>
      </c>
      <c r="W49" s="22">
        <f t="shared" si="47"/>
        <v>24</v>
      </c>
      <c r="X49" s="22">
        <f t="shared" si="47"/>
        <v>24</v>
      </c>
      <c r="Y49" s="22">
        <f t="shared" si="47"/>
        <v>24</v>
      </c>
      <c r="Z49" s="22">
        <f t="shared" si="47"/>
        <v>96</v>
      </c>
      <c r="AA49" s="22">
        <f t="shared" si="47"/>
        <v>104</v>
      </c>
      <c r="AB49" s="22">
        <f t="shared" si="47"/>
        <v>364</v>
      </c>
      <c r="AC49" s="22">
        <f t="shared" si="47"/>
        <v>388</v>
      </c>
      <c r="AD49" s="22">
        <f t="shared" si="47"/>
        <v>27</v>
      </c>
      <c r="AE49" s="22">
        <f t="shared" si="47"/>
        <v>27</v>
      </c>
      <c r="AF49" s="22">
        <f t="shared" si="47"/>
        <v>27</v>
      </c>
      <c r="AG49" s="22">
        <f t="shared" si="47"/>
        <v>27</v>
      </c>
      <c r="AH49" s="22">
        <f t="shared" si="47"/>
        <v>27</v>
      </c>
      <c r="AI49" s="22">
        <f t="shared" si="47"/>
        <v>10</v>
      </c>
      <c r="AJ49" s="22">
        <f t="shared" si="47"/>
        <v>145</v>
      </c>
      <c r="AK49" s="22">
        <f t="shared" si="47"/>
        <v>170</v>
      </c>
      <c r="AL49" s="22">
        <f t="shared" si="47"/>
        <v>29</v>
      </c>
      <c r="AM49" s="22">
        <f t="shared" si="47"/>
        <v>29</v>
      </c>
      <c r="AN49" s="22">
        <f t="shared" si="47"/>
        <v>29</v>
      </c>
      <c r="AO49" s="22">
        <f t="shared" si="47"/>
        <v>29</v>
      </c>
      <c r="AP49" s="22">
        <f t="shared" si="47"/>
        <v>29</v>
      </c>
      <c r="AQ49" s="22">
        <f t="shared" si="47"/>
        <v>10</v>
      </c>
      <c r="AR49" s="22">
        <f t="shared" si="47"/>
        <v>155</v>
      </c>
      <c r="AS49" s="22">
        <f t="shared" si="47"/>
        <v>180</v>
      </c>
      <c r="AT49" s="22">
        <f t="shared" si="47"/>
        <v>30</v>
      </c>
      <c r="AU49" s="22">
        <f t="shared" si="47"/>
        <v>30</v>
      </c>
      <c r="AV49" s="22">
        <f t="shared" si="47"/>
        <v>30</v>
      </c>
      <c r="AW49" s="22">
        <f t="shared" si="47"/>
        <v>30</v>
      </c>
      <c r="AX49" s="22">
        <f t="shared" si="47"/>
        <v>30</v>
      </c>
      <c r="AY49" s="57">
        <f>SUM(AT49:AX49)</f>
        <v>150</v>
      </c>
      <c r="AZ49" s="22">
        <f>AZ48+AZ41+AZ28</f>
        <v>180</v>
      </c>
      <c r="BA49" s="22">
        <f>BA48+BA41+BC28</f>
        <v>33.5</v>
      </c>
      <c r="BB49" s="22">
        <f aca="true" t="shared" si="48" ref="BB49:BM49">BB48+BB41+BB28</f>
        <v>32.5</v>
      </c>
      <c r="BC49" s="22">
        <f t="shared" si="48"/>
        <v>33.5</v>
      </c>
      <c r="BD49" s="22">
        <f t="shared" si="48"/>
        <v>32.5</v>
      </c>
      <c r="BE49" s="22">
        <f t="shared" si="48"/>
        <v>32.5</v>
      </c>
      <c r="BF49" s="22">
        <f t="shared" si="48"/>
        <v>164.5</v>
      </c>
      <c r="BG49" s="22">
        <f t="shared" si="48"/>
        <v>189.5</v>
      </c>
      <c r="BH49" s="22">
        <f t="shared" si="48"/>
        <v>34</v>
      </c>
      <c r="BI49" s="22">
        <f t="shared" si="48"/>
        <v>32.5</v>
      </c>
      <c r="BJ49" s="22">
        <f t="shared" si="48"/>
        <v>33</v>
      </c>
      <c r="BK49" s="22">
        <f t="shared" si="48"/>
        <v>32.5</v>
      </c>
      <c r="BL49" s="22">
        <f t="shared" si="48"/>
        <v>11</v>
      </c>
      <c r="BM49" s="22">
        <f t="shared" si="48"/>
        <v>11</v>
      </c>
      <c r="BN49" s="22">
        <f>BN48+BN28</f>
        <v>154</v>
      </c>
      <c r="BO49" s="58">
        <f>BO48+BO28</f>
        <v>176</v>
      </c>
      <c r="BP49" s="22">
        <f aca="true" t="shared" si="49" ref="BP49:CF49">BP48+BP41+BP28</f>
        <v>768.5</v>
      </c>
      <c r="BQ49" s="22">
        <f t="shared" si="49"/>
        <v>895.5</v>
      </c>
      <c r="BR49" s="22">
        <f t="shared" si="49"/>
        <v>34</v>
      </c>
      <c r="BS49" s="22">
        <f t="shared" si="49"/>
        <v>33</v>
      </c>
      <c r="BT49" s="22">
        <f t="shared" si="49"/>
        <v>29</v>
      </c>
      <c r="BU49" s="22">
        <f t="shared" si="49"/>
        <v>96</v>
      </c>
      <c r="BV49" s="22">
        <f t="shared" si="49"/>
        <v>115</v>
      </c>
      <c r="BW49" s="22">
        <f t="shared" si="49"/>
        <v>32</v>
      </c>
      <c r="BX49" s="22">
        <f t="shared" si="49"/>
        <v>32</v>
      </c>
      <c r="BY49" s="22">
        <f t="shared" si="49"/>
        <v>29</v>
      </c>
      <c r="BZ49" s="22">
        <f t="shared" si="49"/>
        <v>29</v>
      </c>
      <c r="CA49" s="22">
        <f t="shared" si="49"/>
        <v>122</v>
      </c>
      <c r="CB49" s="22">
        <f t="shared" si="49"/>
        <v>154</v>
      </c>
      <c r="CC49" s="22">
        <f t="shared" si="49"/>
        <v>218</v>
      </c>
      <c r="CD49" s="22">
        <f t="shared" si="49"/>
        <v>269</v>
      </c>
      <c r="CE49" s="22">
        <f t="shared" si="49"/>
        <v>1350.5</v>
      </c>
      <c r="CF49" s="22">
        <f t="shared" si="49"/>
        <v>1552.5</v>
      </c>
    </row>
    <row r="50" spans="1:84" s="29" customFormat="1" ht="27.75" customHeight="1">
      <c r="A50" s="227" t="s">
        <v>150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1"/>
    </row>
    <row r="51" spans="1:84" s="29" customFormat="1" ht="14.25" customHeight="1">
      <c r="A51" s="196"/>
      <c r="B51" s="196" t="s">
        <v>117</v>
      </c>
      <c r="C51" s="136" t="s">
        <v>3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7">
        <f>Z51+T51+N51+H51</f>
        <v>0</v>
      </c>
      <c r="AC51" s="7">
        <f>I51+O51+U51+AA51</f>
        <v>0</v>
      </c>
      <c r="AD51" s="148">
        <v>1</v>
      </c>
      <c r="AE51" s="148"/>
      <c r="AF51" s="148"/>
      <c r="AG51" s="148"/>
      <c r="AH51" s="59"/>
      <c r="AI51" s="59"/>
      <c r="AJ51" s="57">
        <f>SUM(AD51:AH51)</f>
        <v>1</v>
      </c>
      <c r="AK51" s="58">
        <f>AJ51</f>
        <v>1</v>
      </c>
      <c r="AL51" s="1"/>
      <c r="AM51" s="1"/>
      <c r="AN51" s="1"/>
      <c r="AO51" s="1"/>
      <c r="AP51" s="1"/>
      <c r="AQ51" s="59"/>
      <c r="AR51" s="57"/>
      <c r="AS51" s="58"/>
      <c r="AT51" s="1">
        <v>1</v>
      </c>
      <c r="AU51" s="1"/>
      <c r="AV51" s="1"/>
      <c r="AW51" s="1"/>
      <c r="AX51" s="1"/>
      <c r="AY51" s="57">
        <f>SUM(AT51:AV51)</f>
        <v>1</v>
      </c>
      <c r="AZ51" s="58">
        <f>AY51</f>
        <v>1</v>
      </c>
      <c r="BA51" s="1"/>
      <c r="BB51" s="1"/>
      <c r="BC51" s="1"/>
      <c r="BD51" s="1"/>
      <c r="BE51" s="1"/>
      <c r="BF51" s="57"/>
      <c r="BG51" s="58"/>
      <c r="BH51" s="1"/>
      <c r="BI51" s="1"/>
      <c r="BJ51" s="1"/>
      <c r="BK51" s="1"/>
      <c r="BL51" s="1"/>
      <c r="BM51" s="1"/>
      <c r="BN51" s="57"/>
      <c r="BO51" s="58"/>
      <c r="BP51" s="3">
        <f aca="true" t="shared" si="50" ref="BP51:BQ60">AJ51+AR51+AY51+BF51+BN51</f>
        <v>2</v>
      </c>
      <c r="BQ51" s="3">
        <f t="shared" si="50"/>
        <v>2</v>
      </c>
      <c r="BR51" s="109"/>
      <c r="BS51" s="51"/>
      <c r="BT51" s="51"/>
      <c r="BU51" s="78"/>
      <c r="BV51" s="58"/>
      <c r="BW51" s="51"/>
      <c r="BX51" s="109"/>
      <c r="BY51" s="51"/>
      <c r="BZ51" s="51"/>
      <c r="CA51" s="78"/>
      <c r="CB51" s="58"/>
      <c r="CC51" s="121"/>
      <c r="CD51" s="121"/>
      <c r="CE51" s="120">
        <f aca="true" t="shared" si="51" ref="CE51:CF61">AB51+BP51+CC51</f>
        <v>2</v>
      </c>
      <c r="CF51" s="120">
        <f t="shared" si="51"/>
        <v>2</v>
      </c>
    </row>
    <row r="52" spans="1:84" s="29" customFormat="1" ht="14.25" customHeight="1">
      <c r="A52" s="197"/>
      <c r="B52" s="197"/>
      <c r="C52" s="136" t="s">
        <v>12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7"/>
      <c r="AC52" s="7"/>
      <c r="AD52" s="148"/>
      <c r="AE52" s="148"/>
      <c r="AF52" s="148"/>
      <c r="AG52" s="148"/>
      <c r="AH52" s="59"/>
      <c r="AI52" s="59"/>
      <c r="AJ52" s="57"/>
      <c r="AK52" s="58"/>
      <c r="AL52" s="1"/>
      <c r="AM52" s="1"/>
      <c r="AN52" s="1"/>
      <c r="AO52" s="1"/>
      <c r="AP52" s="1"/>
      <c r="AQ52" s="59"/>
      <c r="AR52" s="57"/>
      <c r="AS52" s="58"/>
      <c r="AT52" s="1">
        <v>1</v>
      </c>
      <c r="AU52" s="1"/>
      <c r="AV52" s="1"/>
      <c r="AW52" s="1"/>
      <c r="AX52" s="1"/>
      <c r="AY52" s="57">
        <f>SUM(AT52:AV52)</f>
        <v>1</v>
      </c>
      <c r="AZ52" s="58">
        <f>AY52</f>
        <v>1</v>
      </c>
      <c r="BA52" s="1"/>
      <c r="BB52" s="1"/>
      <c r="BC52" s="1"/>
      <c r="BD52" s="1"/>
      <c r="BE52" s="1"/>
      <c r="BF52" s="57"/>
      <c r="BG52" s="58"/>
      <c r="BH52" s="1"/>
      <c r="BI52" s="1"/>
      <c r="BJ52" s="1"/>
      <c r="BK52" s="1"/>
      <c r="BL52" s="1"/>
      <c r="BM52" s="1"/>
      <c r="BN52" s="57"/>
      <c r="BO52" s="58"/>
      <c r="BP52" s="3">
        <f t="shared" si="50"/>
        <v>1</v>
      </c>
      <c r="BQ52" s="3">
        <f t="shared" si="50"/>
        <v>1</v>
      </c>
      <c r="BR52" s="109"/>
      <c r="BS52" s="51"/>
      <c r="BT52" s="51"/>
      <c r="BU52" s="78"/>
      <c r="BV52" s="58"/>
      <c r="BW52" s="51"/>
      <c r="BX52" s="109"/>
      <c r="BY52" s="51"/>
      <c r="BZ52" s="51"/>
      <c r="CA52" s="78"/>
      <c r="CB52" s="58"/>
      <c r="CC52" s="121"/>
      <c r="CD52" s="121"/>
      <c r="CE52" s="120">
        <f t="shared" si="51"/>
        <v>1</v>
      </c>
      <c r="CF52" s="120">
        <f t="shared" si="51"/>
        <v>1</v>
      </c>
    </row>
    <row r="53" spans="1:84" s="29" customFormat="1" ht="14.25" customHeight="1">
      <c r="A53" s="197"/>
      <c r="B53" s="197"/>
      <c r="C53" s="136" t="s">
        <v>64</v>
      </c>
      <c r="D53" s="59"/>
      <c r="E53" s="59"/>
      <c r="F53" s="59"/>
      <c r="G53" s="59"/>
      <c r="H53" s="59"/>
      <c r="I53" s="59"/>
      <c r="J53" s="130"/>
      <c r="K53" s="130"/>
      <c r="L53" s="130"/>
      <c r="M53" s="130"/>
      <c r="N53" s="56">
        <f>SUM(J53:M53)</f>
        <v>0</v>
      </c>
      <c r="O53" s="9">
        <f>N53*2</f>
        <v>0</v>
      </c>
      <c r="P53" s="130"/>
      <c r="Q53" s="130"/>
      <c r="R53" s="130"/>
      <c r="S53" s="130"/>
      <c r="T53" s="56">
        <f>SUM(P53:S53)</f>
        <v>0</v>
      </c>
      <c r="U53" s="9">
        <f>T53*2</f>
        <v>0</v>
      </c>
      <c r="V53" s="59"/>
      <c r="W53" s="59"/>
      <c r="X53" s="59"/>
      <c r="Y53" s="59"/>
      <c r="Z53" s="59"/>
      <c r="AA53" s="59"/>
      <c r="AB53" s="7">
        <f>Z53+T53+N53+H53</f>
        <v>0</v>
      </c>
      <c r="AC53" s="7">
        <f>I53+O53+U53+AA53</f>
        <v>0</v>
      </c>
      <c r="AD53" s="148"/>
      <c r="AE53" s="148"/>
      <c r="AF53" s="149">
        <v>2</v>
      </c>
      <c r="AG53" s="148"/>
      <c r="AH53" s="59"/>
      <c r="AI53" s="59"/>
      <c r="AJ53" s="57">
        <f aca="true" t="shared" si="52" ref="AJ53:AJ58">SUM(AD53:AH53)</f>
        <v>2</v>
      </c>
      <c r="AK53" s="58">
        <f>AJ53*2</f>
        <v>4</v>
      </c>
      <c r="AL53" s="1"/>
      <c r="AM53" s="1"/>
      <c r="AN53" s="114">
        <v>2</v>
      </c>
      <c r="AO53" s="1"/>
      <c r="AP53" s="1"/>
      <c r="AQ53" s="59"/>
      <c r="AR53" s="57">
        <f>SUM(AL53:AO53)</f>
        <v>2</v>
      </c>
      <c r="AS53" s="58">
        <f>AR53*2</f>
        <v>4</v>
      </c>
      <c r="AT53" s="1"/>
      <c r="AU53" s="1"/>
      <c r="AV53" s="114">
        <v>2</v>
      </c>
      <c r="AW53" s="1"/>
      <c r="AX53" s="1"/>
      <c r="AY53" s="57">
        <f>SUM(AT53:AV53)</f>
        <v>2</v>
      </c>
      <c r="AZ53" s="58">
        <f>AY53*2</f>
        <v>4</v>
      </c>
      <c r="BA53" s="1"/>
      <c r="BB53" s="1"/>
      <c r="BC53" s="1"/>
      <c r="BD53" s="1"/>
      <c r="BE53" s="1"/>
      <c r="BF53" s="57"/>
      <c r="BG53" s="58"/>
      <c r="BH53" s="1"/>
      <c r="BI53" s="1"/>
      <c r="BJ53" s="1"/>
      <c r="BK53" s="1"/>
      <c r="BL53" s="1"/>
      <c r="BM53" s="1"/>
      <c r="BN53" s="57"/>
      <c r="BO53" s="58"/>
      <c r="BP53" s="3">
        <f t="shared" si="50"/>
        <v>6</v>
      </c>
      <c r="BQ53" s="3">
        <f t="shared" si="50"/>
        <v>12</v>
      </c>
      <c r="BR53" s="109"/>
      <c r="BS53" s="51"/>
      <c r="BT53" s="51"/>
      <c r="BU53" s="78"/>
      <c r="BV53" s="58"/>
      <c r="BW53" s="51"/>
      <c r="BX53" s="109"/>
      <c r="BY53" s="51"/>
      <c r="BZ53" s="51"/>
      <c r="CA53" s="78"/>
      <c r="CB53" s="58"/>
      <c r="CC53" s="121"/>
      <c r="CD53" s="121"/>
      <c r="CE53" s="120">
        <f t="shared" si="51"/>
        <v>6</v>
      </c>
      <c r="CF53" s="120">
        <f t="shared" si="51"/>
        <v>12</v>
      </c>
    </row>
    <row r="54" spans="1:84" s="29" customFormat="1" ht="14.25" customHeight="1">
      <c r="A54" s="197"/>
      <c r="B54" s="197"/>
      <c r="C54" s="136" t="s">
        <v>125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6"/>
      <c r="O54" s="9"/>
      <c r="P54" s="59"/>
      <c r="Q54" s="59"/>
      <c r="R54" s="59"/>
      <c r="S54" s="59"/>
      <c r="T54" s="56"/>
      <c r="U54" s="9"/>
      <c r="V54" s="59"/>
      <c r="W54" s="59"/>
      <c r="X54" s="59"/>
      <c r="Y54" s="59"/>
      <c r="Z54" s="59"/>
      <c r="AA54" s="59"/>
      <c r="AB54" s="7">
        <f>Z54+T54+N54+H54</f>
        <v>0</v>
      </c>
      <c r="AC54" s="7">
        <f>I54+O54+U54+AA54</f>
        <v>0</v>
      </c>
      <c r="AD54" s="148"/>
      <c r="AE54" s="148"/>
      <c r="AF54" s="149">
        <v>1.5</v>
      </c>
      <c r="AG54" s="148"/>
      <c r="AH54" s="59"/>
      <c r="AI54" s="59"/>
      <c r="AJ54" s="57">
        <f t="shared" si="52"/>
        <v>1.5</v>
      </c>
      <c r="AK54" s="58">
        <f>AJ54*2</f>
        <v>3</v>
      </c>
      <c r="AL54" s="1"/>
      <c r="AM54" s="1"/>
      <c r="AN54" s="114">
        <v>2</v>
      </c>
      <c r="AO54" s="1"/>
      <c r="AP54" s="1"/>
      <c r="AQ54" s="59"/>
      <c r="AR54" s="57">
        <f>SUM(AL54:AO54)</f>
        <v>2</v>
      </c>
      <c r="AS54" s="58">
        <f>AR54*2</f>
        <v>4</v>
      </c>
      <c r="AT54" s="1"/>
      <c r="AU54" s="112"/>
      <c r="AV54" s="114">
        <v>2</v>
      </c>
      <c r="AW54" s="1"/>
      <c r="AX54" s="1"/>
      <c r="AY54" s="57">
        <f>SUM(AT54:AV54)</f>
        <v>2</v>
      </c>
      <c r="AZ54" s="58">
        <f>AY54*2</f>
        <v>4</v>
      </c>
      <c r="BA54" s="1"/>
      <c r="BB54" s="1"/>
      <c r="BC54" s="114">
        <v>2</v>
      </c>
      <c r="BD54" s="1"/>
      <c r="BE54" s="1"/>
      <c r="BF54" s="57">
        <f>SUM(BA54:BE54)</f>
        <v>2</v>
      </c>
      <c r="BG54" s="58">
        <f>BF54*2</f>
        <v>4</v>
      </c>
      <c r="BH54" s="1"/>
      <c r="BI54" s="1"/>
      <c r="BJ54" s="114">
        <v>2</v>
      </c>
      <c r="BK54" s="1"/>
      <c r="BL54" s="1"/>
      <c r="BM54" s="1"/>
      <c r="BN54" s="57">
        <f>SUM(BH54:BJ54)</f>
        <v>2</v>
      </c>
      <c r="BO54" s="58">
        <f>BN54*2</f>
        <v>4</v>
      </c>
      <c r="BP54" s="3">
        <f t="shared" si="50"/>
        <v>9.5</v>
      </c>
      <c r="BQ54" s="3">
        <f t="shared" si="50"/>
        <v>19</v>
      </c>
      <c r="BR54" s="109"/>
      <c r="BS54" s="51"/>
      <c r="BT54" s="51"/>
      <c r="BU54" s="78"/>
      <c r="BV54" s="58"/>
      <c r="BW54" s="51"/>
      <c r="BX54" s="109"/>
      <c r="BY54" s="51"/>
      <c r="BZ54" s="51"/>
      <c r="CA54" s="78"/>
      <c r="CB54" s="58"/>
      <c r="CC54" s="121"/>
      <c r="CD54" s="121"/>
      <c r="CE54" s="120">
        <f t="shared" si="51"/>
        <v>9.5</v>
      </c>
      <c r="CF54" s="120">
        <f t="shared" si="51"/>
        <v>19</v>
      </c>
    </row>
    <row r="55" spans="1:84" s="29" customFormat="1" ht="35.25" customHeight="1">
      <c r="A55" s="197"/>
      <c r="B55" s="197"/>
      <c r="C55" s="168" t="s">
        <v>105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6"/>
      <c r="O55" s="9"/>
      <c r="P55" s="59"/>
      <c r="Q55" s="59"/>
      <c r="R55" s="59"/>
      <c r="S55" s="59"/>
      <c r="T55" s="56"/>
      <c r="U55" s="9"/>
      <c r="V55" s="59"/>
      <c r="W55" s="59"/>
      <c r="X55" s="59"/>
      <c r="Y55" s="59"/>
      <c r="Z55" s="59"/>
      <c r="AA55" s="59"/>
      <c r="AB55" s="7"/>
      <c r="AC55" s="7"/>
      <c r="AD55" s="112">
        <v>0.5</v>
      </c>
      <c r="AE55" s="112">
        <v>0.5</v>
      </c>
      <c r="AF55" s="112">
        <v>0.5</v>
      </c>
      <c r="AG55" s="112">
        <v>0.5</v>
      </c>
      <c r="AH55" s="112">
        <v>0.5</v>
      </c>
      <c r="AI55" s="59"/>
      <c r="AJ55" s="57">
        <f t="shared" si="52"/>
        <v>2.5</v>
      </c>
      <c r="AK55" s="58">
        <f>AJ55</f>
        <v>2.5</v>
      </c>
      <c r="AL55" s="1"/>
      <c r="AM55" s="1"/>
      <c r="AN55" s="5"/>
      <c r="AO55" s="1"/>
      <c r="AP55" s="1"/>
      <c r="AQ55" s="59"/>
      <c r="AR55" s="57"/>
      <c r="AS55" s="58"/>
      <c r="AT55" s="1"/>
      <c r="AU55" s="112"/>
      <c r="AV55" s="5"/>
      <c r="AW55" s="5"/>
      <c r="AX55" s="5"/>
      <c r="AY55" s="78"/>
      <c r="AZ55" s="78"/>
      <c r="BA55" s="5"/>
      <c r="BB55" s="5"/>
      <c r="BC55" s="5"/>
      <c r="BD55" s="5"/>
      <c r="BE55" s="5"/>
      <c r="BF55" s="78"/>
      <c r="BG55" s="78"/>
      <c r="BH55" s="5"/>
      <c r="BI55" s="5"/>
      <c r="BJ55" s="5"/>
      <c r="BK55" s="1"/>
      <c r="BL55" s="1"/>
      <c r="BM55" s="1"/>
      <c r="BN55" s="57"/>
      <c r="BO55" s="58"/>
      <c r="BP55" s="3"/>
      <c r="BQ55" s="3"/>
      <c r="BR55" s="109"/>
      <c r="BS55" s="51"/>
      <c r="BT55" s="51"/>
      <c r="BU55" s="78"/>
      <c r="BV55" s="58"/>
      <c r="BW55" s="51"/>
      <c r="BX55" s="109"/>
      <c r="BY55" s="51"/>
      <c r="BZ55" s="51"/>
      <c r="CA55" s="78"/>
      <c r="CB55" s="58"/>
      <c r="CC55" s="121"/>
      <c r="CD55" s="121"/>
      <c r="CE55" s="120"/>
      <c r="CF55" s="120"/>
    </row>
    <row r="56" spans="1:84" s="29" customFormat="1" ht="14.25" customHeight="1">
      <c r="A56" s="197"/>
      <c r="B56" s="197"/>
      <c r="C56" s="172" t="s">
        <v>45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6"/>
      <c r="O56" s="9"/>
      <c r="P56" s="59"/>
      <c r="Q56" s="59"/>
      <c r="R56" s="59"/>
      <c r="S56" s="59"/>
      <c r="T56" s="56"/>
      <c r="U56" s="9"/>
      <c r="V56" s="59"/>
      <c r="W56" s="59"/>
      <c r="X56" s="59"/>
      <c r="Y56" s="59"/>
      <c r="Z56" s="59"/>
      <c r="AA56" s="59"/>
      <c r="AB56" s="7"/>
      <c r="AC56" s="7"/>
      <c r="AD56" s="148">
        <v>1</v>
      </c>
      <c r="AE56" s="148">
        <v>1</v>
      </c>
      <c r="AF56" s="148">
        <v>1</v>
      </c>
      <c r="AG56" s="148">
        <v>1</v>
      </c>
      <c r="AH56" s="61">
        <v>1</v>
      </c>
      <c r="AI56" s="59"/>
      <c r="AJ56" s="57">
        <f t="shared" si="52"/>
        <v>5</v>
      </c>
      <c r="AK56" s="58">
        <f>AJ56</f>
        <v>5</v>
      </c>
      <c r="AL56" s="1"/>
      <c r="AM56" s="1"/>
      <c r="AN56" s="5"/>
      <c r="AO56" s="1"/>
      <c r="AP56" s="1"/>
      <c r="AQ56" s="59"/>
      <c r="AR56" s="57"/>
      <c r="AS56" s="58"/>
      <c r="AT56" s="1"/>
      <c r="AU56" s="112"/>
      <c r="AV56" s="5"/>
      <c r="AW56" s="5"/>
      <c r="AX56" s="5"/>
      <c r="AY56" s="78"/>
      <c r="AZ56" s="78"/>
      <c r="BA56" s="5"/>
      <c r="BB56" s="5"/>
      <c r="BC56" s="5"/>
      <c r="BD56" s="5"/>
      <c r="BE56" s="5"/>
      <c r="BF56" s="78"/>
      <c r="BG56" s="78"/>
      <c r="BH56" s="5"/>
      <c r="BI56" s="5"/>
      <c r="BJ56" s="5"/>
      <c r="BK56" s="1"/>
      <c r="BL56" s="1"/>
      <c r="BM56" s="1"/>
      <c r="BN56" s="57"/>
      <c r="BO56" s="58"/>
      <c r="BP56" s="3"/>
      <c r="BQ56" s="3"/>
      <c r="BR56" s="109"/>
      <c r="BS56" s="51"/>
      <c r="BT56" s="51"/>
      <c r="BU56" s="78"/>
      <c r="BV56" s="58"/>
      <c r="BW56" s="51"/>
      <c r="BX56" s="109"/>
      <c r="BY56" s="51"/>
      <c r="BZ56" s="51"/>
      <c r="CA56" s="78"/>
      <c r="CB56" s="58"/>
      <c r="CC56" s="121"/>
      <c r="CD56" s="121"/>
      <c r="CE56" s="120"/>
      <c r="CF56" s="120"/>
    </row>
    <row r="57" spans="1:84" s="29" customFormat="1" ht="14.25" customHeight="1">
      <c r="A57" s="197"/>
      <c r="B57" s="197"/>
      <c r="C57" s="136" t="s">
        <v>4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6"/>
      <c r="O57" s="9"/>
      <c r="P57" s="59"/>
      <c r="Q57" s="59"/>
      <c r="R57" s="59"/>
      <c r="S57" s="59"/>
      <c r="T57" s="56"/>
      <c r="U57" s="9"/>
      <c r="V57" s="59"/>
      <c r="W57" s="59"/>
      <c r="X57" s="59"/>
      <c r="Y57" s="59"/>
      <c r="Z57" s="59"/>
      <c r="AA57" s="59"/>
      <c r="AB57" s="7">
        <f>Z57+T57+N57+H57</f>
        <v>0</v>
      </c>
      <c r="AC57" s="7">
        <f>I57+O57+U57+AA57</f>
        <v>0</v>
      </c>
      <c r="AD57" s="148"/>
      <c r="AE57" s="148">
        <v>1</v>
      </c>
      <c r="AF57" s="130"/>
      <c r="AG57" s="148"/>
      <c r="AH57" s="59"/>
      <c r="AI57" s="59"/>
      <c r="AJ57" s="57">
        <f t="shared" si="52"/>
        <v>1</v>
      </c>
      <c r="AK57" s="58">
        <f>AJ57</f>
        <v>1</v>
      </c>
      <c r="AL57" s="1"/>
      <c r="AM57" s="1">
        <v>1</v>
      </c>
      <c r="AN57" s="1"/>
      <c r="AO57" s="1">
        <v>1</v>
      </c>
      <c r="AP57" s="1"/>
      <c r="AQ57" s="59"/>
      <c r="AR57" s="57">
        <f>SUM(AL57:AO57)</f>
        <v>2</v>
      </c>
      <c r="AS57" s="58">
        <f>AR57</f>
        <v>2</v>
      </c>
      <c r="AT57" s="1"/>
      <c r="AU57" s="1"/>
      <c r="AV57" s="1"/>
      <c r="AW57" s="1"/>
      <c r="AX57" s="1"/>
      <c r="AY57" s="57"/>
      <c r="AZ57" s="58"/>
      <c r="BA57" s="1"/>
      <c r="BB57" s="1"/>
      <c r="BC57" s="1"/>
      <c r="BD57" s="1"/>
      <c r="BE57" s="1"/>
      <c r="BF57" s="57"/>
      <c r="BG57" s="58"/>
      <c r="BH57" s="1"/>
      <c r="BI57" s="1"/>
      <c r="BJ57" s="1"/>
      <c r="BK57" s="1"/>
      <c r="BL57" s="1"/>
      <c r="BM57" s="1"/>
      <c r="BN57" s="57"/>
      <c r="BO57" s="58"/>
      <c r="BP57" s="3">
        <f t="shared" si="50"/>
        <v>3</v>
      </c>
      <c r="BQ57" s="3">
        <f t="shared" si="50"/>
        <v>3</v>
      </c>
      <c r="BR57" s="109"/>
      <c r="BS57" s="51"/>
      <c r="BT57" s="51"/>
      <c r="BU57" s="78"/>
      <c r="BV57" s="58"/>
      <c r="BW57" s="51"/>
      <c r="BX57" s="109"/>
      <c r="BY57" s="51"/>
      <c r="BZ57" s="51"/>
      <c r="CA57" s="78"/>
      <c r="CB57" s="58"/>
      <c r="CC57" s="121"/>
      <c r="CD57" s="121"/>
      <c r="CE57" s="120">
        <f t="shared" si="51"/>
        <v>3</v>
      </c>
      <c r="CF57" s="120">
        <f t="shared" si="51"/>
        <v>3</v>
      </c>
    </row>
    <row r="58" spans="1:84" s="29" customFormat="1" ht="14.25" customHeight="1">
      <c r="A58" s="197"/>
      <c r="B58" s="197"/>
      <c r="C58" s="136" t="s">
        <v>13</v>
      </c>
      <c r="D58" s="6"/>
      <c r="E58" s="6"/>
      <c r="F58" s="6"/>
      <c r="G58" s="6"/>
      <c r="H58" s="56"/>
      <c r="I58" s="9"/>
      <c r="J58" s="110">
        <v>1</v>
      </c>
      <c r="K58" s="110">
        <v>1</v>
      </c>
      <c r="L58" s="110">
        <v>1</v>
      </c>
      <c r="M58" s="110">
        <v>1</v>
      </c>
      <c r="N58" s="56">
        <f>SUM(J58:M58)</f>
        <v>4</v>
      </c>
      <c r="O58" s="9">
        <f>N58*2</f>
        <v>8</v>
      </c>
      <c r="P58" s="110">
        <v>1</v>
      </c>
      <c r="Q58" s="110">
        <v>1</v>
      </c>
      <c r="R58" s="110">
        <v>1</v>
      </c>
      <c r="S58" s="110">
        <v>1</v>
      </c>
      <c r="T58" s="56">
        <f>SUM(P58:S58)</f>
        <v>4</v>
      </c>
      <c r="U58" s="9">
        <f>T58*2</f>
        <v>8</v>
      </c>
      <c r="V58" s="110">
        <v>1</v>
      </c>
      <c r="W58" s="110">
        <v>1</v>
      </c>
      <c r="X58" s="110">
        <v>1</v>
      </c>
      <c r="Y58" s="110">
        <v>1</v>
      </c>
      <c r="Z58" s="56">
        <f>SUM(V58:Y58)</f>
        <v>4</v>
      </c>
      <c r="AA58" s="9">
        <f>Z58*2</f>
        <v>8</v>
      </c>
      <c r="AB58" s="7">
        <f>Z58+T58+N58+H58</f>
        <v>12</v>
      </c>
      <c r="AC58" s="7">
        <f>I58+O58+U58+AA58</f>
        <v>24</v>
      </c>
      <c r="AD58" s="114">
        <v>1</v>
      </c>
      <c r="AE58" s="114">
        <v>1</v>
      </c>
      <c r="AF58" s="112"/>
      <c r="AG58" s="114">
        <v>1</v>
      </c>
      <c r="AH58" s="114">
        <v>1</v>
      </c>
      <c r="AI58" s="112"/>
      <c r="AJ58" s="57">
        <f t="shared" si="52"/>
        <v>4</v>
      </c>
      <c r="AK58" s="58">
        <f>AJ58*2</f>
        <v>8</v>
      </c>
      <c r="AL58" s="72">
        <v>1</v>
      </c>
      <c r="AM58" s="72">
        <v>1</v>
      </c>
      <c r="AN58" s="112"/>
      <c r="AO58" s="72">
        <v>1</v>
      </c>
      <c r="AP58" s="72">
        <v>1</v>
      </c>
      <c r="AQ58" s="112"/>
      <c r="AR58" s="147">
        <f>SUM(AL58:AP58)</f>
        <v>4</v>
      </c>
      <c r="AS58" s="58">
        <f>AR58*2</f>
        <v>8</v>
      </c>
      <c r="AT58" s="1"/>
      <c r="AU58" s="1"/>
      <c r="AV58" s="1"/>
      <c r="AW58" s="1"/>
      <c r="AX58" s="1"/>
      <c r="AY58" s="57"/>
      <c r="AZ58" s="58"/>
      <c r="BA58" s="1"/>
      <c r="BB58" s="1"/>
      <c r="BC58" s="1"/>
      <c r="BD58" s="1"/>
      <c r="BE58" s="1"/>
      <c r="BF58" s="57"/>
      <c r="BG58" s="58"/>
      <c r="BH58" s="1"/>
      <c r="BI58" s="1"/>
      <c r="BJ58" s="1"/>
      <c r="BK58" s="1"/>
      <c r="BL58" s="1"/>
      <c r="BM58" s="1"/>
      <c r="BN58" s="57"/>
      <c r="BO58" s="58"/>
      <c r="BP58" s="3">
        <f t="shared" si="50"/>
        <v>8</v>
      </c>
      <c r="BQ58" s="3">
        <f t="shared" si="50"/>
        <v>16</v>
      </c>
      <c r="BR58" s="109"/>
      <c r="BS58" s="51"/>
      <c r="BT58" s="51"/>
      <c r="BU58" s="78"/>
      <c r="BV58" s="58"/>
      <c r="BW58" s="51"/>
      <c r="BX58" s="109"/>
      <c r="BY58" s="51"/>
      <c r="BZ58" s="51"/>
      <c r="CA58" s="78"/>
      <c r="CB58" s="58"/>
      <c r="CC58" s="121"/>
      <c r="CD58" s="121"/>
      <c r="CE58" s="120">
        <f t="shared" si="51"/>
        <v>20</v>
      </c>
      <c r="CF58" s="120">
        <f t="shared" si="51"/>
        <v>40</v>
      </c>
    </row>
    <row r="59" spans="1:84" s="29" customFormat="1" ht="14.25" customHeight="1">
      <c r="A59" s="197"/>
      <c r="B59" s="197"/>
      <c r="C59" s="173" t="s">
        <v>149</v>
      </c>
      <c r="D59" s="6"/>
      <c r="E59" s="6"/>
      <c r="F59" s="6"/>
      <c r="G59" s="6"/>
      <c r="H59" s="56"/>
      <c r="I59" s="9"/>
      <c r="J59" s="110"/>
      <c r="K59" s="110"/>
      <c r="L59" s="110"/>
      <c r="M59" s="110"/>
      <c r="N59" s="56"/>
      <c r="O59" s="9"/>
      <c r="P59" s="110"/>
      <c r="Q59" s="110"/>
      <c r="R59" s="110"/>
      <c r="S59" s="110"/>
      <c r="T59" s="56"/>
      <c r="U59" s="9"/>
      <c r="V59" s="110"/>
      <c r="W59" s="110"/>
      <c r="X59" s="110"/>
      <c r="Y59" s="110"/>
      <c r="Z59" s="56"/>
      <c r="AA59" s="9"/>
      <c r="AB59" s="7"/>
      <c r="AC59" s="7"/>
      <c r="AD59" s="5"/>
      <c r="AE59" s="5"/>
      <c r="AF59" s="5"/>
      <c r="AG59" s="5"/>
      <c r="AH59" s="5"/>
      <c r="AI59" s="112"/>
      <c r="AJ59" s="57"/>
      <c r="AK59" s="58"/>
      <c r="AL59" s="72"/>
      <c r="AM59" s="72"/>
      <c r="AN59" s="112"/>
      <c r="AO59" s="72"/>
      <c r="AP59" s="72"/>
      <c r="AQ59" s="112"/>
      <c r="AR59" s="147"/>
      <c r="AS59" s="58"/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57">
        <f>SUM(AT59:AX59)</f>
        <v>5</v>
      </c>
      <c r="AZ59" s="58">
        <f>AY59</f>
        <v>5</v>
      </c>
      <c r="BA59" s="1"/>
      <c r="BB59" s="1"/>
      <c r="BC59" s="1"/>
      <c r="BD59" s="1"/>
      <c r="BE59" s="1"/>
      <c r="BF59" s="57"/>
      <c r="BG59" s="58"/>
      <c r="BH59" s="1"/>
      <c r="BI59" s="1"/>
      <c r="BJ59" s="1"/>
      <c r="BK59" s="1"/>
      <c r="BL59" s="1"/>
      <c r="BM59" s="1"/>
      <c r="BN59" s="57"/>
      <c r="BO59" s="58"/>
      <c r="BP59" s="3">
        <f t="shared" si="50"/>
        <v>5</v>
      </c>
      <c r="BQ59" s="3">
        <v>5</v>
      </c>
      <c r="BR59" s="109"/>
      <c r="BS59" s="51"/>
      <c r="BT59" s="51"/>
      <c r="BU59" s="78"/>
      <c r="BV59" s="58"/>
      <c r="BW59" s="51"/>
      <c r="BX59" s="109"/>
      <c r="BY59" s="51"/>
      <c r="BZ59" s="51"/>
      <c r="CA59" s="78"/>
      <c r="CB59" s="58"/>
      <c r="CC59" s="121"/>
      <c r="CD59" s="121"/>
      <c r="CE59" s="120"/>
      <c r="CF59" s="120"/>
    </row>
    <row r="60" spans="1:84" s="144" customFormat="1" ht="14.25" customHeight="1">
      <c r="A60" s="198"/>
      <c r="B60" s="198"/>
      <c r="C60" s="138" t="s">
        <v>19</v>
      </c>
      <c r="D60" s="139"/>
      <c r="E60" s="139"/>
      <c r="F60" s="139"/>
      <c r="G60" s="139"/>
      <c r="H60" s="137"/>
      <c r="I60" s="137"/>
      <c r="J60" s="137">
        <f aca="true" t="shared" si="53" ref="J60:S60">SUM(J51:J58)</f>
        <v>1</v>
      </c>
      <c r="K60" s="137">
        <f t="shared" si="53"/>
        <v>1</v>
      </c>
      <c r="L60" s="137">
        <f t="shared" si="53"/>
        <v>1</v>
      </c>
      <c r="M60" s="137">
        <f t="shared" si="53"/>
        <v>1</v>
      </c>
      <c r="N60" s="137">
        <f t="shared" si="53"/>
        <v>4</v>
      </c>
      <c r="O60" s="137">
        <f t="shared" si="53"/>
        <v>8</v>
      </c>
      <c r="P60" s="137">
        <f t="shared" si="53"/>
        <v>1</v>
      </c>
      <c r="Q60" s="137">
        <f t="shared" si="53"/>
        <v>1</v>
      </c>
      <c r="R60" s="137">
        <f t="shared" si="53"/>
        <v>1</v>
      </c>
      <c r="S60" s="137">
        <f t="shared" si="53"/>
        <v>1</v>
      </c>
      <c r="T60" s="137">
        <f>SUM(T51:T58)</f>
        <v>4</v>
      </c>
      <c r="U60" s="137">
        <f>SUM(U51:U58)</f>
        <v>8</v>
      </c>
      <c r="V60" s="137">
        <f aca="true" t="shared" si="54" ref="V60:AA60">SUM(V58:V58)</f>
        <v>1</v>
      </c>
      <c r="W60" s="137">
        <f t="shared" si="54"/>
        <v>1</v>
      </c>
      <c r="X60" s="137">
        <f t="shared" si="54"/>
        <v>1</v>
      </c>
      <c r="Y60" s="137">
        <f t="shared" si="54"/>
        <v>1</v>
      </c>
      <c r="Z60" s="137">
        <f t="shared" si="54"/>
        <v>4</v>
      </c>
      <c r="AA60" s="137">
        <f t="shared" si="54"/>
        <v>8</v>
      </c>
      <c r="AB60" s="137">
        <f>SUM(AB51:AB58)</f>
        <v>12</v>
      </c>
      <c r="AC60" s="137">
        <f>SUM(AC51:AC58)</f>
        <v>24</v>
      </c>
      <c r="AD60" s="137">
        <f>SUM(AD51:AD59)</f>
        <v>3.5</v>
      </c>
      <c r="AE60" s="137">
        <f>SUM(AE51:AE59)</f>
        <v>3.5</v>
      </c>
      <c r="AF60" s="137">
        <f aca="true" t="shared" si="55" ref="AF60:AP60">SUM(AF51:AF58)</f>
        <v>5</v>
      </c>
      <c r="AG60" s="137">
        <f>SUM(AG51:AG59)</f>
        <v>2.5</v>
      </c>
      <c r="AH60" s="137">
        <f>SUM(AH51:AH59)</f>
        <v>2.5</v>
      </c>
      <c r="AI60" s="137">
        <f t="shared" si="55"/>
        <v>0</v>
      </c>
      <c r="AJ60" s="137">
        <f t="shared" si="55"/>
        <v>17</v>
      </c>
      <c r="AK60" s="137">
        <f t="shared" si="55"/>
        <v>24.5</v>
      </c>
      <c r="AL60" s="137">
        <f t="shared" si="55"/>
        <v>1</v>
      </c>
      <c r="AM60" s="137">
        <f t="shared" si="55"/>
        <v>2</v>
      </c>
      <c r="AN60" s="137">
        <f t="shared" si="55"/>
        <v>4</v>
      </c>
      <c r="AO60" s="137">
        <f t="shared" si="55"/>
        <v>2</v>
      </c>
      <c r="AP60" s="137">
        <f t="shared" si="55"/>
        <v>1</v>
      </c>
      <c r="AQ60" s="137">
        <f>SUM(AQ51:AQ58)</f>
        <v>0</v>
      </c>
      <c r="AR60" s="58">
        <f>SUM(AL60:AP60)</f>
        <v>10</v>
      </c>
      <c r="AS60" s="58">
        <f>SUM(AS51:AS58)</f>
        <v>18</v>
      </c>
      <c r="AT60" s="137">
        <f>SUM(AT51:AT58)</f>
        <v>2</v>
      </c>
      <c r="AU60" s="137"/>
      <c r="AV60" s="137">
        <f>SUM(AV51:AV58)</f>
        <v>4</v>
      </c>
      <c r="AW60" s="137"/>
      <c r="AX60" s="137"/>
      <c r="AY60" s="58">
        <f>SUM(AT60:AV60)</f>
        <v>6</v>
      </c>
      <c r="AZ60" s="58">
        <f>SUM(AZ51:AZ59)</f>
        <v>15</v>
      </c>
      <c r="BA60" s="137"/>
      <c r="BB60" s="137"/>
      <c r="BC60" s="137">
        <f>SUM(BC54:BC58)</f>
        <v>2</v>
      </c>
      <c r="BD60" s="137"/>
      <c r="BE60" s="137"/>
      <c r="BF60" s="137">
        <f>SUM(BA60:BC60)</f>
        <v>2</v>
      </c>
      <c r="BG60" s="137">
        <f>SUM(BG51:BG58)</f>
        <v>4</v>
      </c>
      <c r="BH60" s="137"/>
      <c r="BI60" s="137"/>
      <c r="BJ60" s="137">
        <v>2</v>
      </c>
      <c r="BK60" s="137"/>
      <c r="BL60" s="137"/>
      <c r="BM60" s="137"/>
      <c r="BN60" s="137">
        <f>SUM(BH60:BJ60)</f>
        <v>2</v>
      </c>
      <c r="BO60" s="58">
        <f>SUM(BO51:BO58)</f>
        <v>4</v>
      </c>
      <c r="BP60" s="3">
        <f>AJ60+AR60+AY60+BF60+BN60+BP59</f>
        <v>42</v>
      </c>
      <c r="BQ60" s="3">
        <f t="shared" si="50"/>
        <v>65.5</v>
      </c>
      <c r="BR60" s="137"/>
      <c r="BS60" s="137"/>
      <c r="BT60" s="137"/>
      <c r="BU60" s="140">
        <f aca="true" t="shared" si="56" ref="BU60:BU76">SUM(BR60:BT60)</f>
        <v>0</v>
      </c>
      <c r="BV60" s="140">
        <f>BU60</f>
        <v>0</v>
      </c>
      <c r="BW60" s="137"/>
      <c r="BX60" s="137"/>
      <c r="BY60" s="137"/>
      <c r="BZ60" s="137"/>
      <c r="CA60" s="137">
        <f aca="true" t="shared" si="57" ref="CA60:CA76">SUM(BW60:BZ60)</f>
        <v>0</v>
      </c>
      <c r="CB60" s="140">
        <f>CA60</f>
        <v>0</v>
      </c>
      <c r="CC60" s="141">
        <f>BU60+CA60</f>
        <v>0</v>
      </c>
      <c r="CD60" s="141">
        <f>BV60+CB60</f>
        <v>0</v>
      </c>
      <c r="CE60" s="143">
        <f t="shared" si="51"/>
        <v>54</v>
      </c>
      <c r="CF60" s="143">
        <f t="shared" si="51"/>
        <v>89.5</v>
      </c>
    </row>
    <row r="61" spans="1:84" s="29" customFormat="1" ht="21" customHeight="1">
      <c r="A61" s="135"/>
      <c r="B61" s="193" t="s">
        <v>118</v>
      </c>
      <c r="C61" s="145" t="s">
        <v>131</v>
      </c>
      <c r="D61" s="6"/>
      <c r="E61" s="6"/>
      <c r="F61" s="6"/>
      <c r="G61" s="6"/>
      <c r="H61" s="56"/>
      <c r="I61" s="9"/>
      <c r="J61" s="51">
        <v>1</v>
      </c>
      <c r="K61" s="51">
        <v>1</v>
      </c>
      <c r="L61" s="51">
        <v>1</v>
      </c>
      <c r="M61" s="51">
        <v>1</v>
      </c>
      <c r="N61" s="56">
        <f>SUM(J61:M61)</f>
        <v>4</v>
      </c>
      <c r="O61" s="9">
        <f>N61</f>
        <v>4</v>
      </c>
      <c r="P61" s="51">
        <v>1</v>
      </c>
      <c r="Q61" s="51">
        <v>1</v>
      </c>
      <c r="R61" s="51">
        <v>1</v>
      </c>
      <c r="S61" s="51">
        <v>1</v>
      </c>
      <c r="T61" s="56">
        <f>SUM(P61:S61)</f>
        <v>4</v>
      </c>
      <c r="U61" s="9">
        <f>T61</f>
        <v>4</v>
      </c>
      <c r="V61" s="51"/>
      <c r="W61" s="51"/>
      <c r="X61" s="51"/>
      <c r="Y61" s="51"/>
      <c r="Z61" s="56">
        <f>SUM(V61:Y61)</f>
        <v>0</v>
      </c>
      <c r="AA61" s="9">
        <f>Z61</f>
        <v>0</v>
      </c>
      <c r="AB61" s="7">
        <f>Z61+T61+N61+H61</f>
        <v>8</v>
      </c>
      <c r="AC61" s="7">
        <f>I61+O61+U61+AA61</f>
        <v>8</v>
      </c>
      <c r="AD61" s="1"/>
      <c r="AE61" s="1"/>
      <c r="AF61" s="1"/>
      <c r="AG61" s="1"/>
      <c r="AH61" s="1"/>
      <c r="AI61" s="1"/>
      <c r="AJ61" s="57"/>
      <c r="AK61" s="58"/>
      <c r="AL61" s="1"/>
      <c r="AM61" s="1"/>
      <c r="AN61" s="1"/>
      <c r="AO61" s="1"/>
      <c r="AP61" s="1"/>
      <c r="AQ61" s="1"/>
      <c r="AR61" s="57"/>
      <c r="AS61" s="58"/>
      <c r="AT61" s="1"/>
      <c r="AU61" s="1"/>
      <c r="AV61" s="1"/>
      <c r="AW61" s="1"/>
      <c r="AX61" s="1"/>
      <c r="AY61" s="57"/>
      <c r="AZ61" s="58"/>
      <c r="BA61" s="1"/>
      <c r="BB61" s="1"/>
      <c r="BC61" s="1"/>
      <c r="BD61" s="1"/>
      <c r="BE61" s="1"/>
      <c r="BF61" s="57"/>
      <c r="BG61" s="58"/>
      <c r="BH61" s="1"/>
      <c r="BI61" s="1"/>
      <c r="BJ61" s="1"/>
      <c r="BK61" s="1"/>
      <c r="BL61" s="1"/>
      <c r="BM61" s="1"/>
      <c r="BN61" s="57"/>
      <c r="BO61" s="58"/>
      <c r="BP61" s="3"/>
      <c r="BQ61" s="3"/>
      <c r="BR61" s="109"/>
      <c r="BS61" s="51"/>
      <c r="BT61" s="51"/>
      <c r="BU61" s="78"/>
      <c r="BV61" s="58"/>
      <c r="BW61" s="51"/>
      <c r="BX61" s="109"/>
      <c r="BY61" s="51"/>
      <c r="BZ61" s="51"/>
      <c r="CA61" s="78"/>
      <c r="CB61" s="58"/>
      <c r="CC61" s="121"/>
      <c r="CD61" s="121"/>
      <c r="CE61" s="120">
        <f t="shared" si="51"/>
        <v>8</v>
      </c>
      <c r="CF61" s="120">
        <f t="shared" si="51"/>
        <v>8</v>
      </c>
    </row>
    <row r="62" spans="1:84" s="29" customFormat="1" ht="15" customHeight="1">
      <c r="A62" s="135"/>
      <c r="B62" s="194"/>
      <c r="C62" s="17" t="s">
        <v>132</v>
      </c>
      <c r="D62" s="6"/>
      <c r="E62" s="6"/>
      <c r="F62" s="6"/>
      <c r="G62" s="6"/>
      <c r="H62" s="56"/>
      <c r="I62" s="9"/>
      <c r="J62" s="51">
        <v>1</v>
      </c>
      <c r="K62" s="51">
        <v>1</v>
      </c>
      <c r="L62" s="51">
        <v>1</v>
      </c>
      <c r="M62" s="51">
        <v>1</v>
      </c>
      <c r="N62" s="56">
        <f>SUM(J62:M62)</f>
        <v>4</v>
      </c>
      <c r="O62" s="9">
        <f>N62</f>
        <v>4</v>
      </c>
      <c r="P62" s="51">
        <v>1</v>
      </c>
      <c r="Q62" s="51">
        <v>1</v>
      </c>
      <c r="R62" s="51">
        <v>1</v>
      </c>
      <c r="S62" s="51">
        <v>1</v>
      </c>
      <c r="T62" s="56">
        <f>SUM(P62:S62)</f>
        <v>4</v>
      </c>
      <c r="U62" s="9">
        <f>T62</f>
        <v>4</v>
      </c>
      <c r="V62" s="51">
        <v>1</v>
      </c>
      <c r="W62" s="51">
        <v>1</v>
      </c>
      <c r="X62" s="51">
        <v>1</v>
      </c>
      <c r="Y62" s="51">
        <v>1</v>
      </c>
      <c r="Z62" s="56">
        <f>SUM(V62:Y62)</f>
        <v>4</v>
      </c>
      <c r="AA62" s="9">
        <f>Z62</f>
        <v>4</v>
      </c>
      <c r="AB62" s="7">
        <f>Z62+T62+N62+H62</f>
        <v>12</v>
      </c>
      <c r="AC62" s="7">
        <f>I62+O62+U62+AA62</f>
        <v>12</v>
      </c>
      <c r="AD62" s="1"/>
      <c r="AE62" s="1"/>
      <c r="AF62" s="1"/>
      <c r="AG62" s="1"/>
      <c r="AH62" s="1"/>
      <c r="AI62" s="1"/>
      <c r="AJ62" s="57"/>
      <c r="AK62" s="58"/>
      <c r="AL62" s="1"/>
      <c r="AM62" s="1"/>
      <c r="AN62" s="1"/>
      <c r="AO62" s="1"/>
      <c r="AP62" s="1"/>
      <c r="AQ62" s="1"/>
      <c r="AR62" s="57"/>
      <c r="AS62" s="58"/>
      <c r="AT62" s="1"/>
      <c r="AU62" s="1"/>
      <c r="AV62" s="1"/>
      <c r="AW62" s="1"/>
      <c r="AX62" s="1"/>
      <c r="AY62" s="57"/>
      <c r="AZ62" s="58"/>
      <c r="BA62" s="1"/>
      <c r="BB62" s="1"/>
      <c r="BC62" s="1"/>
      <c r="BD62" s="1"/>
      <c r="BE62" s="1"/>
      <c r="BF62" s="57"/>
      <c r="BG62" s="58"/>
      <c r="BH62" s="1"/>
      <c r="BI62" s="1"/>
      <c r="BJ62" s="1"/>
      <c r="BK62" s="1"/>
      <c r="BL62" s="1"/>
      <c r="BM62" s="1"/>
      <c r="BN62" s="57"/>
      <c r="BO62" s="58"/>
      <c r="BP62" s="3"/>
      <c r="BQ62" s="3"/>
      <c r="BR62" s="109"/>
      <c r="BS62" s="51"/>
      <c r="BT62" s="51"/>
      <c r="BU62" s="78"/>
      <c r="BV62" s="58"/>
      <c r="BW62" s="51"/>
      <c r="BX62" s="109"/>
      <c r="BY62" s="51"/>
      <c r="BZ62" s="51"/>
      <c r="CA62" s="78"/>
      <c r="CB62" s="58"/>
      <c r="CC62" s="121"/>
      <c r="CD62" s="121"/>
      <c r="CE62" s="120">
        <f aca="true" t="shared" si="58" ref="CE62:CE106">AB62+BP62+CC62</f>
        <v>12</v>
      </c>
      <c r="CF62" s="120">
        <f aca="true" t="shared" si="59" ref="CF62:CF106">AC62+BQ62+CD62</f>
        <v>12</v>
      </c>
    </row>
    <row r="63" spans="1:84" ht="12.75">
      <c r="A63" s="81"/>
      <c r="B63" s="194"/>
      <c r="C63" s="88" t="s">
        <v>70</v>
      </c>
      <c r="D63" s="6"/>
      <c r="E63" s="6"/>
      <c r="F63" s="6"/>
      <c r="G63" s="6"/>
      <c r="H63" s="56"/>
      <c r="I63" s="9"/>
      <c r="J63" s="51"/>
      <c r="K63" s="51"/>
      <c r="L63" s="51"/>
      <c r="M63" s="51"/>
      <c r="N63" s="56"/>
      <c r="O63" s="9"/>
      <c r="P63" s="51"/>
      <c r="Q63" s="51"/>
      <c r="R63" s="51"/>
      <c r="S63" s="51"/>
      <c r="T63" s="56"/>
      <c r="U63" s="9"/>
      <c r="V63" s="51"/>
      <c r="W63" s="51"/>
      <c r="X63" s="51"/>
      <c r="Y63" s="51"/>
      <c r="Z63" s="51"/>
      <c r="AA63" s="10"/>
      <c r="AB63" s="7">
        <f>Z63+T63+N63+H63</f>
        <v>0</v>
      </c>
      <c r="AC63" s="7">
        <f>I63+O63+U63+AA63</f>
        <v>0</v>
      </c>
      <c r="AD63" s="1">
        <v>1</v>
      </c>
      <c r="AE63" s="1"/>
      <c r="AF63" s="1"/>
      <c r="AG63" s="1"/>
      <c r="AH63" s="1"/>
      <c r="AI63" s="1"/>
      <c r="AJ63" s="57">
        <f>SUM(AD63:AH63)</f>
        <v>1</v>
      </c>
      <c r="AK63" s="58">
        <f>AJ63</f>
        <v>1</v>
      </c>
      <c r="AL63" s="1">
        <v>1</v>
      </c>
      <c r="AM63" s="1"/>
      <c r="AN63" s="1"/>
      <c r="AO63" s="1"/>
      <c r="AP63" s="1"/>
      <c r="AQ63" s="1"/>
      <c r="AR63" s="57">
        <f>SUM(AL63:AO63)</f>
        <v>1</v>
      </c>
      <c r="AS63" s="58">
        <f>AR63</f>
        <v>1</v>
      </c>
      <c r="AT63" s="1">
        <v>1</v>
      </c>
      <c r="AU63" s="1"/>
      <c r="AV63" s="1"/>
      <c r="AW63" s="1"/>
      <c r="AX63" s="1"/>
      <c r="AY63" s="57">
        <f>SUM(AT63:AV63)</f>
        <v>1</v>
      </c>
      <c r="AZ63" s="58">
        <f>AY63</f>
        <v>1</v>
      </c>
      <c r="BA63" s="1">
        <v>1</v>
      </c>
      <c r="BB63" s="1"/>
      <c r="BC63" s="1"/>
      <c r="BD63" s="1"/>
      <c r="BE63" s="1"/>
      <c r="BF63" s="57">
        <f>SUM(BA63:BE63)</f>
        <v>1</v>
      </c>
      <c r="BG63" s="58">
        <f>BF63</f>
        <v>1</v>
      </c>
      <c r="BH63" s="112">
        <v>0.5</v>
      </c>
      <c r="BI63" s="1"/>
      <c r="BJ63" s="1"/>
      <c r="BK63" s="1"/>
      <c r="BL63" s="1"/>
      <c r="BM63" s="1"/>
      <c r="BN63" s="57">
        <f>SUM(BH63:BJ63)</f>
        <v>0.5</v>
      </c>
      <c r="BO63" s="58">
        <f>BN63</f>
        <v>0.5</v>
      </c>
      <c r="BP63" s="3">
        <f>AJ63+AR63+AY63+BF63+BN63</f>
        <v>4.5</v>
      </c>
      <c r="BQ63" s="3">
        <f>AK63+AS63+AZ63+BG63+BO63</f>
        <v>4.5</v>
      </c>
      <c r="BR63" s="130"/>
      <c r="BS63" s="51"/>
      <c r="BT63" s="6"/>
      <c r="BU63" s="78"/>
      <c r="BV63" s="58"/>
      <c r="BW63" s="109"/>
      <c r="BX63" s="51"/>
      <c r="BY63" s="6"/>
      <c r="BZ63" s="133"/>
      <c r="CA63" s="78">
        <f t="shared" si="57"/>
        <v>0</v>
      </c>
      <c r="CB63" s="58">
        <f>CA63</f>
        <v>0</v>
      </c>
      <c r="CC63" s="121">
        <f>BU63+CA63</f>
        <v>0</v>
      </c>
      <c r="CD63" s="121">
        <f>BV63+CB63</f>
        <v>0</v>
      </c>
      <c r="CE63" s="120">
        <f t="shared" si="58"/>
        <v>4.5</v>
      </c>
      <c r="CF63" s="120">
        <f t="shared" si="59"/>
        <v>4.5</v>
      </c>
    </row>
    <row r="64" spans="1:84" ht="25.5">
      <c r="A64" s="81"/>
      <c r="B64" s="194"/>
      <c r="C64" s="88" t="s">
        <v>146</v>
      </c>
      <c r="D64" s="6"/>
      <c r="E64" s="6"/>
      <c r="F64" s="6"/>
      <c r="G64" s="6"/>
      <c r="H64" s="56"/>
      <c r="I64" s="9"/>
      <c r="J64" s="51"/>
      <c r="K64" s="51"/>
      <c r="L64" s="51"/>
      <c r="M64" s="51"/>
      <c r="N64" s="56"/>
      <c r="O64" s="9"/>
      <c r="P64" s="51"/>
      <c r="Q64" s="51"/>
      <c r="R64" s="51"/>
      <c r="S64" s="51"/>
      <c r="T64" s="56"/>
      <c r="U64" s="9"/>
      <c r="V64" s="51"/>
      <c r="W64" s="51"/>
      <c r="X64" s="51"/>
      <c r="Y64" s="51"/>
      <c r="Z64" s="51"/>
      <c r="AA64" s="10"/>
      <c r="AB64" s="7"/>
      <c r="AC64" s="7"/>
      <c r="AD64" s="1"/>
      <c r="AE64" s="1"/>
      <c r="AF64" s="1"/>
      <c r="AG64" s="1"/>
      <c r="AH64" s="1"/>
      <c r="AI64" s="1"/>
      <c r="AJ64" s="57"/>
      <c r="AK64" s="58"/>
      <c r="AL64" s="1"/>
      <c r="AM64" s="1"/>
      <c r="AN64" s="1"/>
      <c r="AO64" s="1"/>
      <c r="AP64" s="1"/>
      <c r="AQ64" s="1"/>
      <c r="AR64" s="57"/>
      <c r="AS64" s="58"/>
      <c r="AT64" s="1"/>
      <c r="AU64" s="1"/>
      <c r="AV64" s="1"/>
      <c r="AW64" s="1"/>
      <c r="AX64" s="1"/>
      <c r="AY64" s="57"/>
      <c r="AZ64" s="58"/>
      <c r="BA64" s="1"/>
      <c r="BB64" s="1"/>
      <c r="BC64" s="1"/>
      <c r="BD64" s="1"/>
      <c r="BE64" s="1"/>
      <c r="BF64" s="57"/>
      <c r="BG64" s="58"/>
      <c r="BH64" s="112"/>
      <c r="BI64" s="1"/>
      <c r="BJ64" s="1"/>
      <c r="BK64" s="1"/>
      <c r="BL64" s="1"/>
      <c r="BM64" s="1"/>
      <c r="BN64" s="57"/>
      <c r="BO64" s="58"/>
      <c r="BP64" s="3"/>
      <c r="BQ64" s="3"/>
      <c r="BR64" s="130"/>
      <c r="BS64" s="51"/>
      <c r="BT64" s="6"/>
      <c r="BU64" s="78"/>
      <c r="BV64" s="58"/>
      <c r="BW64" s="109"/>
      <c r="BX64" s="51"/>
      <c r="BY64" s="51">
        <v>0.5</v>
      </c>
      <c r="BZ64" s="51">
        <v>0.5</v>
      </c>
      <c r="CA64" s="78">
        <f>SUM(BW64:BZ64)</f>
        <v>1</v>
      </c>
      <c r="CB64" s="58">
        <f>CA64</f>
        <v>1</v>
      </c>
      <c r="CC64" s="121">
        <f aca="true" t="shared" si="60" ref="CC64:CC76">BU64+CA64</f>
        <v>1</v>
      </c>
      <c r="CD64" s="121">
        <f aca="true" t="shared" si="61" ref="CD64:CD76">BV64+CB64</f>
        <v>1</v>
      </c>
      <c r="CE64" s="120">
        <f t="shared" si="58"/>
        <v>1</v>
      </c>
      <c r="CF64" s="120">
        <f t="shared" si="59"/>
        <v>1</v>
      </c>
    </row>
    <row r="65" spans="1:84" ht="25.5">
      <c r="A65" s="81"/>
      <c r="B65" s="194"/>
      <c r="C65" s="90" t="s">
        <v>119</v>
      </c>
      <c r="D65" s="6"/>
      <c r="E65" s="6"/>
      <c r="F65" s="6"/>
      <c r="G65" s="6"/>
      <c r="H65" s="56"/>
      <c r="I65" s="9"/>
      <c r="J65" s="6"/>
      <c r="K65" s="6"/>
      <c r="L65" s="6"/>
      <c r="M65" s="6"/>
      <c r="N65" s="56"/>
      <c r="O65" s="9"/>
      <c r="P65" s="6"/>
      <c r="Q65" s="6"/>
      <c r="R65" s="6"/>
      <c r="S65" s="6"/>
      <c r="T65" s="56"/>
      <c r="U65" s="9"/>
      <c r="V65" s="6"/>
      <c r="W65" s="6"/>
      <c r="X65" s="6"/>
      <c r="Y65" s="6"/>
      <c r="Z65" s="6"/>
      <c r="AA65" s="10"/>
      <c r="AB65" s="7">
        <f>Z65+T65+N65+H65</f>
        <v>0</v>
      </c>
      <c r="AC65" s="7">
        <f>I65+O65+U65+AA65</f>
        <v>0</v>
      </c>
      <c r="AD65" s="1"/>
      <c r="AE65" s="1"/>
      <c r="AF65" s="1"/>
      <c r="AG65" s="1"/>
      <c r="AH65" s="1"/>
      <c r="AI65" s="1"/>
      <c r="AJ65" s="57"/>
      <c r="AK65" s="58"/>
      <c r="AL65" s="1"/>
      <c r="AM65" s="1"/>
      <c r="AN65" s="1"/>
      <c r="AO65" s="1"/>
      <c r="AP65" s="1"/>
      <c r="AQ65" s="1"/>
      <c r="AR65" s="57"/>
      <c r="AS65" s="58"/>
      <c r="AT65" s="1"/>
      <c r="AU65" s="1"/>
      <c r="AV65" s="1"/>
      <c r="AW65" s="1"/>
      <c r="AX65" s="1"/>
      <c r="AY65" s="57"/>
      <c r="AZ65" s="58"/>
      <c r="BA65" s="1"/>
      <c r="BB65" s="1"/>
      <c r="BC65" s="1"/>
      <c r="BD65" s="1"/>
      <c r="BE65" s="1"/>
      <c r="BF65" s="57"/>
      <c r="BG65" s="58"/>
      <c r="BH65" s="1"/>
      <c r="BI65" s="1"/>
      <c r="BJ65" s="1"/>
      <c r="BK65" s="1"/>
      <c r="BL65" s="1"/>
      <c r="BM65" s="1"/>
      <c r="BN65" s="57"/>
      <c r="BO65" s="58"/>
      <c r="BP65" s="3"/>
      <c r="BQ65" s="3"/>
      <c r="BR65" s="112"/>
      <c r="BS65" s="112">
        <v>1</v>
      </c>
      <c r="BT65" s="112">
        <v>1</v>
      </c>
      <c r="BU65" s="78">
        <f t="shared" si="56"/>
        <v>2</v>
      </c>
      <c r="BV65" s="58">
        <f>BU65</f>
        <v>2</v>
      </c>
      <c r="BW65" s="62"/>
      <c r="BX65" s="109">
        <v>1</v>
      </c>
      <c r="BY65" s="62">
        <v>1</v>
      </c>
      <c r="BZ65" s="109">
        <v>1</v>
      </c>
      <c r="CA65" s="78">
        <f t="shared" si="57"/>
        <v>3</v>
      </c>
      <c r="CB65" s="58">
        <f>CA65-BY65+BY65</f>
        <v>3</v>
      </c>
      <c r="CC65" s="121">
        <f t="shared" si="60"/>
        <v>5</v>
      </c>
      <c r="CD65" s="121">
        <f t="shared" si="61"/>
        <v>5</v>
      </c>
      <c r="CE65" s="120">
        <f t="shared" si="58"/>
        <v>5</v>
      </c>
      <c r="CF65" s="120">
        <f t="shared" si="59"/>
        <v>5</v>
      </c>
    </row>
    <row r="66" spans="1:84" ht="12.75">
      <c r="A66" s="81"/>
      <c r="B66" s="194"/>
      <c r="C66" s="90" t="s">
        <v>145</v>
      </c>
      <c r="D66" s="6"/>
      <c r="E66" s="6"/>
      <c r="F66" s="6"/>
      <c r="G66" s="6"/>
      <c r="H66" s="56"/>
      <c r="I66" s="9"/>
      <c r="J66" s="6"/>
      <c r="K66" s="6"/>
      <c r="L66" s="6"/>
      <c r="M66" s="6"/>
      <c r="N66" s="56"/>
      <c r="O66" s="9"/>
      <c r="P66" s="6"/>
      <c r="Q66" s="6"/>
      <c r="R66" s="6"/>
      <c r="S66" s="6"/>
      <c r="T66" s="56"/>
      <c r="U66" s="9"/>
      <c r="V66" s="6"/>
      <c r="W66" s="6"/>
      <c r="X66" s="6"/>
      <c r="Y66" s="6"/>
      <c r="Z66" s="6"/>
      <c r="AA66" s="10"/>
      <c r="AB66" s="7"/>
      <c r="AC66" s="7"/>
      <c r="AD66" s="1"/>
      <c r="AE66" s="1"/>
      <c r="AF66" s="1"/>
      <c r="AG66" s="1"/>
      <c r="AH66" s="1"/>
      <c r="AI66" s="1"/>
      <c r="AJ66" s="57"/>
      <c r="AK66" s="58"/>
      <c r="AL66" s="1"/>
      <c r="AM66" s="1"/>
      <c r="AN66" s="1"/>
      <c r="AO66" s="1"/>
      <c r="AP66" s="1"/>
      <c r="AQ66" s="1"/>
      <c r="AR66" s="57"/>
      <c r="AS66" s="58"/>
      <c r="AT66" s="1"/>
      <c r="AU66" s="1"/>
      <c r="AV66" s="1"/>
      <c r="AW66" s="1"/>
      <c r="AX66" s="1"/>
      <c r="AY66" s="57"/>
      <c r="AZ66" s="58"/>
      <c r="BA66" s="1"/>
      <c r="BB66" s="1"/>
      <c r="BC66" s="1"/>
      <c r="BD66" s="1"/>
      <c r="BE66" s="1"/>
      <c r="BF66" s="57"/>
      <c r="BG66" s="58"/>
      <c r="BH66" s="1"/>
      <c r="BI66" s="1"/>
      <c r="BJ66" s="1"/>
      <c r="BK66" s="1"/>
      <c r="BL66" s="1"/>
      <c r="BM66" s="1"/>
      <c r="BN66" s="57"/>
      <c r="BO66" s="58"/>
      <c r="BP66" s="3"/>
      <c r="BQ66" s="3"/>
      <c r="BR66" s="112"/>
      <c r="BS66" s="112"/>
      <c r="BT66" s="112">
        <v>1</v>
      </c>
      <c r="BU66" s="78">
        <f>SUM(BR66:BT66)</f>
        <v>1</v>
      </c>
      <c r="BV66" s="58">
        <f>BU66</f>
        <v>1</v>
      </c>
      <c r="BW66" s="62"/>
      <c r="BX66" s="109">
        <v>1</v>
      </c>
      <c r="BY66" s="62">
        <v>1</v>
      </c>
      <c r="BZ66" s="109">
        <v>1</v>
      </c>
      <c r="CA66" s="78">
        <f t="shared" si="57"/>
        <v>3</v>
      </c>
      <c r="CB66" s="58">
        <f>CA66-BY66+BY66</f>
        <v>3</v>
      </c>
      <c r="CC66" s="121">
        <f t="shared" si="60"/>
        <v>4</v>
      </c>
      <c r="CD66" s="121">
        <f t="shared" si="61"/>
        <v>4</v>
      </c>
      <c r="CE66" s="120">
        <f t="shared" si="58"/>
        <v>4</v>
      </c>
      <c r="CF66" s="120">
        <f t="shared" si="59"/>
        <v>4</v>
      </c>
    </row>
    <row r="67" spans="1:84" ht="38.25">
      <c r="A67" s="81"/>
      <c r="B67" s="194"/>
      <c r="C67" s="90" t="s">
        <v>48</v>
      </c>
      <c r="D67" s="6"/>
      <c r="E67" s="6"/>
      <c r="F67" s="6"/>
      <c r="G67" s="6"/>
      <c r="H67" s="56"/>
      <c r="I67" s="9"/>
      <c r="J67" s="6"/>
      <c r="K67" s="6"/>
      <c r="L67" s="6"/>
      <c r="M67" s="6"/>
      <c r="N67" s="56"/>
      <c r="O67" s="9"/>
      <c r="P67" s="6"/>
      <c r="Q67" s="6"/>
      <c r="R67" s="6"/>
      <c r="S67" s="6"/>
      <c r="T67" s="56"/>
      <c r="U67" s="9"/>
      <c r="V67" s="6"/>
      <c r="W67" s="6"/>
      <c r="X67" s="6"/>
      <c r="Y67" s="6"/>
      <c r="Z67" s="6"/>
      <c r="AA67" s="10"/>
      <c r="AB67" s="7">
        <f aca="true" t="shared" si="62" ref="AB67:AB84">Z67+T67+N67+H67</f>
        <v>0</v>
      </c>
      <c r="AC67" s="7">
        <f aca="true" t="shared" si="63" ref="AC67:AC84">I67+O67+U67+AA67</f>
        <v>0</v>
      </c>
      <c r="AD67" s="1"/>
      <c r="AE67" s="112"/>
      <c r="AF67" s="1"/>
      <c r="AG67" s="112"/>
      <c r="AH67" s="1"/>
      <c r="AI67" s="1"/>
      <c r="AJ67" s="57"/>
      <c r="AK67" s="58"/>
      <c r="AL67" s="1"/>
      <c r="AM67" s="1"/>
      <c r="AN67" s="1"/>
      <c r="AO67" s="1"/>
      <c r="AP67" s="1"/>
      <c r="AQ67" s="1"/>
      <c r="AR67" s="57"/>
      <c r="AS67" s="58"/>
      <c r="AT67" s="1"/>
      <c r="AU67" s="1"/>
      <c r="AV67" s="1"/>
      <c r="AW67" s="1"/>
      <c r="AX67" s="1"/>
      <c r="AY67" s="57"/>
      <c r="AZ67" s="58"/>
      <c r="BA67" s="1"/>
      <c r="BB67" s="1"/>
      <c r="BC67" s="112"/>
      <c r="BD67" s="1"/>
      <c r="BE67" s="1"/>
      <c r="BF67" s="57"/>
      <c r="BG67" s="58"/>
      <c r="BH67" s="1"/>
      <c r="BI67" s="1"/>
      <c r="BJ67" s="1"/>
      <c r="BK67" s="1"/>
      <c r="BL67" s="1"/>
      <c r="BM67" s="1"/>
      <c r="BN67" s="57"/>
      <c r="BO67" s="58"/>
      <c r="BP67" s="3"/>
      <c r="BQ67" s="3"/>
      <c r="BR67" s="112">
        <v>1</v>
      </c>
      <c r="BS67" s="1"/>
      <c r="BT67" s="1"/>
      <c r="BU67" s="78">
        <f t="shared" si="56"/>
        <v>1</v>
      </c>
      <c r="BV67" s="58">
        <f>BU67</f>
        <v>1</v>
      </c>
      <c r="BW67" s="62">
        <v>1</v>
      </c>
      <c r="BX67" s="109"/>
      <c r="BY67" s="51"/>
      <c r="BZ67" s="51"/>
      <c r="CA67" s="78">
        <f t="shared" si="57"/>
        <v>1</v>
      </c>
      <c r="CB67" s="58">
        <f aca="true" t="shared" si="64" ref="CB67:CB76">CA67</f>
        <v>1</v>
      </c>
      <c r="CC67" s="121">
        <f t="shared" si="60"/>
        <v>2</v>
      </c>
      <c r="CD67" s="121">
        <f t="shared" si="61"/>
        <v>2</v>
      </c>
      <c r="CE67" s="120">
        <f t="shared" si="58"/>
        <v>2</v>
      </c>
      <c r="CF67" s="120">
        <f t="shared" si="59"/>
        <v>2</v>
      </c>
    </row>
    <row r="68" spans="1:84" ht="25.5">
      <c r="A68" s="81"/>
      <c r="B68" s="194"/>
      <c r="C68" s="169" t="s">
        <v>71</v>
      </c>
      <c r="D68" s="6"/>
      <c r="E68" s="6"/>
      <c r="F68" s="6"/>
      <c r="G68" s="6"/>
      <c r="H68" s="56"/>
      <c r="I68" s="9"/>
      <c r="J68" s="6"/>
      <c r="K68" s="6"/>
      <c r="L68" s="6"/>
      <c r="M68" s="6"/>
      <c r="N68" s="56"/>
      <c r="O68" s="9"/>
      <c r="P68" s="6"/>
      <c r="Q68" s="6"/>
      <c r="R68" s="6"/>
      <c r="S68" s="6"/>
      <c r="T68" s="56"/>
      <c r="U68" s="9"/>
      <c r="V68" s="6"/>
      <c r="W68" s="6"/>
      <c r="X68" s="6"/>
      <c r="Y68" s="6"/>
      <c r="Z68" s="6"/>
      <c r="AA68" s="10"/>
      <c r="AB68" s="7">
        <f t="shared" si="62"/>
        <v>0</v>
      </c>
      <c r="AC68" s="7">
        <f t="shared" si="63"/>
        <v>0</v>
      </c>
      <c r="AD68" s="1">
        <v>1</v>
      </c>
      <c r="AE68" s="112"/>
      <c r="AF68" s="1"/>
      <c r="AG68" s="112"/>
      <c r="AH68" s="1"/>
      <c r="AI68" s="1"/>
      <c r="AJ68" s="57">
        <f>SUM(AD68:AH68)</f>
        <v>1</v>
      </c>
      <c r="AK68" s="58">
        <f>AJ68</f>
        <v>1</v>
      </c>
      <c r="AL68" s="5">
        <v>1</v>
      </c>
      <c r="AM68" s="1"/>
      <c r="AN68" s="1"/>
      <c r="AO68" s="112"/>
      <c r="AP68" s="112"/>
      <c r="AQ68" s="1"/>
      <c r="AR68" s="57">
        <f>SUM(AL68:AP68)</f>
        <v>1</v>
      </c>
      <c r="AS68" s="58">
        <f>AR68</f>
        <v>1</v>
      </c>
      <c r="AT68" s="1">
        <v>1</v>
      </c>
      <c r="AU68" s="1">
        <v>1</v>
      </c>
      <c r="AV68" s="112"/>
      <c r="AW68" s="112">
        <v>1</v>
      </c>
      <c r="AX68" s="112">
        <v>1</v>
      </c>
      <c r="AY68" s="57">
        <f>SUM(AT68:AX68)</f>
        <v>4</v>
      </c>
      <c r="AZ68" s="58">
        <f>AY68</f>
        <v>4</v>
      </c>
      <c r="BA68" s="112">
        <v>1</v>
      </c>
      <c r="BB68" s="112">
        <v>1</v>
      </c>
      <c r="BC68" s="112">
        <v>1</v>
      </c>
      <c r="BD68" s="112">
        <v>1</v>
      </c>
      <c r="BE68" s="112">
        <v>1</v>
      </c>
      <c r="BF68" s="57">
        <f>SUM(BA68:BE68)</f>
        <v>5</v>
      </c>
      <c r="BG68" s="58">
        <f>BF68</f>
        <v>5</v>
      </c>
      <c r="BH68" s="72">
        <v>1</v>
      </c>
      <c r="BI68" s="72">
        <v>1</v>
      </c>
      <c r="BJ68" s="112">
        <v>0.5</v>
      </c>
      <c r="BK68" s="72">
        <v>1</v>
      </c>
      <c r="BL68" s="112"/>
      <c r="BM68" s="112"/>
      <c r="BN68" s="57">
        <f>SUM(BH68:BM68)</f>
        <v>3.5</v>
      </c>
      <c r="BO68" s="58">
        <f>BN68*2</f>
        <v>7</v>
      </c>
      <c r="BP68" s="3">
        <f>AJ68+AR68+AY68+BF68+BN68</f>
        <v>14.5</v>
      </c>
      <c r="BQ68" s="3">
        <f>AK68+AS68+AZ68+BG68+BO68</f>
        <v>18</v>
      </c>
      <c r="BR68" s="109"/>
      <c r="BS68" s="51"/>
      <c r="BT68" s="51"/>
      <c r="BU68" s="78"/>
      <c r="BV68" s="58"/>
      <c r="BW68" s="109"/>
      <c r="BX68" s="109"/>
      <c r="BY68" s="109"/>
      <c r="BZ68" s="51"/>
      <c r="CA68" s="78"/>
      <c r="CB68" s="58"/>
      <c r="CC68" s="121">
        <f t="shared" si="60"/>
        <v>0</v>
      </c>
      <c r="CD68" s="121">
        <f t="shared" si="61"/>
        <v>0</v>
      </c>
      <c r="CE68" s="120">
        <f t="shared" si="58"/>
        <v>14.5</v>
      </c>
      <c r="CF68" s="120">
        <f t="shared" si="59"/>
        <v>18</v>
      </c>
    </row>
    <row r="69" spans="1:84" s="18" customFormat="1" ht="12.75">
      <c r="A69" s="81"/>
      <c r="B69" s="194"/>
      <c r="C69" s="92" t="s">
        <v>67</v>
      </c>
      <c r="D69" s="24"/>
      <c r="E69" s="24"/>
      <c r="F69" s="24"/>
      <c r="G69" s="24"/>
      <c r="H69" s="56"/>
      <c r="I69" s="9"/>
      <c r="J69" s="24"/>
      <c r="K69" s="24"/>
      <c r="L69" s="24"/>
      <c r="M69" s="24"/>
      <c r="N69" s="59"/>
      <c r="O69" s="9"/>
      <c r="P69" s="24"/>
      <c r="Q69" s="24"/>
      <c r="R69" s="24"/>
      <c r="S69" s="24"/>
      <c r="T69" s="59"/>
      <c r="U69" s="9"/>
      <c r="V69" s="24"/>
      <c r="W69" s="24"/>
      <c r="X69" s="24"/>
      <c r="Y69" s="24"/>
      <c r="Z69" s="24"/>
      <c r="AA69" s="10"/>
      <c r="AB69" s="7">
        <f t="shared" si="62"/>
        <v>0</v>
      </c>
      <c r="AC69" s="7">
        <f t="shared" si="63"/>
        <v>0</v>
      </c>
      <c r="AD69" s="5"/>
      <c r="AE69" s="112"/>
      <c r="AF69" s="5"/>
      <c r="AG69" s="5"/>
      <c r="AH69" s="5"/>
      <c r="AI69" s="5"/>
      <c r="AJ69" s="57"/>
      <c r="AK69" s="58"/>
      <c r="AL69" s="5"/>
      <c r="AM69" s="5"/>
      <c r="AN69" s="5"/>
      <c r="AO69" s="5"/>
      <c r="AP69" s="5"/>
      <c r="AQ69" s="5"/>
      <c r="AR69" s="57"/>
      <c r="AS69" s="58"/>
      <c r="AT69" s="5"/>
      <c r="AU69" s="5"/>
      <c r="AV69" s="5"/>
      <c r="AW69" s="5"/>
      <c r="AX69" s="5"/>
      <c r="AY69" s="57"/>
      <c r="AZ69" s="58"/>
      <c r="BA69" s="5"/>
      <c r="BB69" s="5"/>
      <c r="BC69" s="112"/>
      <c r="BD69" s="112"/>
      <c r="BE69" s="112"/>
      <c r="BF69" s="57"/>
      <c r="BG69" s="58"/>
      <c r="BH69" s="5"/>
      <c r="BI69" s="5"/>
      <c r="BJ69" s="5"/>
      <c r="BK69" s="5"/>
      <c r="BL69" s="5"/>
      <c r="BM69" s="5"/>
      <c r="BN69" s="57"/>
      <c r="BO69" s="58"/>
      <c r="BP69" s="3"/>
      <c r="BQ69" s="3"/>
      <c r="BR69" s="112"/>
      <c r="BS69" s="109"/>
      <c r="BT69" s="61">
        <v>1</v>
      </c>
      <c r="BU69" s="78">
        <f t="shared" si="56"/>
        <v>1</v>
      </c>
      <c r="BV69" s="58">
        <f>BU69</f>
        <v>1</v>
      </c>
      <c r="BW69" s="109"/>
      <c r="BX69" s="109"/>
      <c r="BY69" s="160"/>
      <c r="BZ69" s="132"/>
      <c r="CA69" s="78"/>
      <c r="CB69" s="58"/>
      <c r="CC69" s="121">
        <f t="shared" si="60"/>
        <v>1</v>
      </c>
      <c r="CD69" s="121">
        <f t="shared" si="61"/>
        <v>1</v>
      </c>
      <c r="CE69" s="120">
        <f t="shared" si="58"/>
        <v>1</v>
      </c>
      <c r="CF69" s="120">
        <f t="shared" si="59"/>
        <v>1</v>
      </c>
    </row>
    <row r="70" spans="1:84" ht="12.75">
      <c r="A70" s="81"/>
      <c r="B70" s="194"/>
      <c r="C70" s="89" t="s">
        <v>60</v>
      </c>
      <c r="D70" s="6"/>
      <c r="E70" s="6"/>
      <c r="F70" s="6"/>
      <c r="G70" s="6"/>
      <c r="H70" s="56"/>
      <c r="I70" s="9"/>
      <c r="J70" s="6"/>
      <c r="K70" s="6"/>
      <c r="L70" s="6"/>
      <c r="M70" s="6"/>
      <c r="N70" s="56"/>
      <c r="O70" s="9"/>
      <c r="P70" s="6"/>
      <c r="Q70" s="6"/>
      <c r="R70" s="6"/>
      <c r="S70" s="6"/>
      <c r="T70" s="56"/>
      <c r="U70" s="9"/>
      <c r="V70" s="6"/>
      <c r="W70" s="6"/>
      <c r="X70" s="6"/>
      <c r="Y70" s="6"/>
      <c r="Z70" s="6"/>
      <c r="AA70" s="10"/>
      <c r="AB70" s="7">
        <f t="shared" si="62"/>
        <v>0</v>
      </c>
      <c r="AC70" s="7">
        <f t="shared" si="63"/>
        <v>0</v>
      </c>
      <c r="AD70" s="1"/>
      <c r="AE70" s="1"/>
      <c r="AF70" s="112"/>
      <c r="AG70" s="1"/>
      <c r="AH70" s="1"/>
      <c r="AI70" s="1"/>
      <c r="AJ70" s="57"/>
      <c r="AK70" s="58"/>
      <c r="AL70" s="52"/>
      <c r="AM70" s="52"/>
      <c r="AN70" s="1"/>
      <c r="AO70" s="52"/>
      <c r="AP70" s="112"/>
      <c r="AQ70" s="1"/>
      <c r="AR70" s="57"/>
      <c r="AS70" s="58"/>
      <c r="AT70" s="5"/>
      <c r="AU70" s="52"/>
      <c r="AV70" s="112"/>
      <c r="AW70" s="112">
        <v>1</v>
      </c>
      <c r="AX70" s="112">
        <v>1</v>
      </c>
      <c r="AY70" s="57">
        <f>SUM(AT70:AX70)</f>
        <v>2</v>
      </c>
      <c r="AZ70" s="58">
        <f>AY70</f>
        <v>2</v>
      </c>
      <c r="BA70" s="112">
        <v>1</v>
      </c>
      <c r="BB70" s="112">
        <v>1</v>
      </c>
      <c r="BC70" s="112"/>
      <c r="BD70" s="112">
        <v>1</v>
      </c>
      <c r="BE70" s="112">
        <v>1</v>
      </c>
      <c r="BF70" s="57">
        <f>SUM(BA70:BE70)</f>
        <v>4</v>
      </c>
      <c r="BG70" s="58">
        <f>BF70</f>
        <v>4</v>
      </c>
      <c r="BH70" s="112">
        <v>1</v>
      </c>
      <c r="BI70" s="112"/>
      <c r="BJ70" s="112"/>
      <c r="BK70" s="112">
        <v>1</v>
      </c>
      <c r="BL70" s="112"/>
      <c r="BM70" s="112"/>
      <c r="BN70" s="57">
        <f>SUM(BH70:BM70)</f>
        <v>2</v>
      </c>
      <c r="BO70" s="58">
        <f>BN70</f>
        <v>2</v>
      </c>
      <c r="BP70" s="3">
        <f>AJ70+AR70+AY70+BF70+BN70</f>
        <v>8</v>
      </c>
      <c r="BQ70" s="3">
        <f>AK70+AS70+AZ70+BG70+BO70</f>
        <v>8</v>
      </c>
      <c r="BR70" s="109">
        <v>1</v>
      </c>
      <c r="BS70" s="109"/>
      <c r="BT70" s="165"/>
      <c r="BU70" s="78">
        <f t="shared" si="56"/>
        <v>1</v>
      </c>
      <c r="BV70" s="58">
        <f>BU70</f>
        <v>1</v>
      </c>
      <c r="BW70" s="109">
        <v>1</v>
      </c>
      <c r="BX70" s="109"/>
      <c r="BY70" s="109">
        <v>1</v>
      </c>
      <c r="BZ70" s="51"/>
      <c r="CA70" s="78">
        <f t="shared" si="57"/>
        <v>2</v>
      </c>
      <c r="CB70" s="58">
        <f t="shared" si="64"/>
        <v>2</v>
      </c>
      <c r="CC70" s="121">
        <f t="shared" si="60"/>
        <v>3</v>
      </c>
      <c r="CD70" s="121">
        <f t="shared" si="61"/>
        <v>3</v>
      </c>
      <c r="CE70" s="120">
        <f t="shared" si="58"/>
        <v>11</v>
      </c>
      <c r="CF70" s="120">
        <f t="shared" si="59"/>
        <v>11</v>
      </c>
    </row>
    <row r="71" spans="1:84" ht="12.75">
      <c r="A71" s="81"/>
      <c r="B71" s="194"/>
      <c r="C71" s="88" t="s">
        <v>61</v>
      </c>
      <c r="D71" s="6"/>
      <c r="E71" s="6"/>
      <c r="F71" s="6"/>
      <c r="G71" s="6"/>
      <c r="H71" s="56"/>
      <c r="I71" s="9"/>
      <c r="J71" s="6"/>
      <c r="K71" s="6"/>
      <c r="L71" s="6"/>
      <c r="M71" s="6"/>
      <c r="N71" s="56"/>
      <c r="O71" s="9"/>
      <c r="P71" s="6"/>
      <c r="Q71" s="6"/>
      <c r="R71" s="6"/>
      <c r="S71" s="6"/>
      <c r="T71" s="56"/>
      <c r="U71" s="9"/>
      <c r="V71" s="6"/>
      <c r="W71" s="6"/>
      <c r="X71" s="6"/>
      <c r="Y71" s="6"/>
      <c r="Z71" s="6"/>
      <c r="AA71" s="10"/>
      <c r="AB71" s="7">
        <f t="shared" si="62"/>
        <v>0</v>
      </c>
      <c r="AC71" s="7">
        <f t="shared" si="63"/>
        <v>0</v>
      </c>
      <c r="AD71" s="1"/>
      <c r="AE71" s="1"/>
      <c r="AF71" s="112"/>
      <c r="AG71" s="1"/>
      <c r="AH71" s="1"/>
      <c r="AI71" s="1"/>
      <c r="AJ71" s="57"/>
      <c r="AK71" s="58"/>
      <c r="AL71" s="1"/>
      <c r="AM71" s="1"/>
      <c r="AN71" s="1"/>
      <c r="AO71" s="1"/>
      <c r="AP71" s="1"/>
      <c r="AQ71" s="1"/>
      <c r="AR71" s="57"/>
      <c r="AS71" s="58"/>
      <c r="AT71" s="1"/>
      <c r="AU71" s="1"/>
      <c r="AV71" s="1"/>
      <c r="AW71" s="112"/>
      <c r="AX71" s="112"/>
      <c r="AY71" s="57"/>
      <c r="AZ71" s="58"/>
      <c r="BA71" s="112"/>
      <c r="BB71" s="112"/>
      <c r="BC71" s="112"/>
      <c r="BD71" s="112"/>
      <c r="BE71" s="112"/>
      <c r="BF71" s="57"/>
      <c r="BG71" s="58"/>
      <c r="BH71" s="1"/>
      <c r="BI71" s="1"/>
      <c r="BJ71" s="1"/>
      <c r="BK71" s="1"/>
      <c r="BL71" s="1"/>
      <c r="BM71" s="1"/>
      <c r="BN71" s="57"/>
      <c r="BO71" s="58"/>
      <c r="BP71" s="3"/>
      <c r="BQ71" s="3"/>
      <c r="BR71" s="61"/>
      <c r="BS71" s="109"/>
      <c r="BT71" s="51"/>
      <c r="BU71" s="78"/>
      <c r="BV71" s="58"/>
      <c r="BW71" s="109">
        <v>1</v>
      </c>
      <c r="BX71" s="109"/>
      <c r="BY71" s="109"/>
      <c r="BZ71" s="51"/>
      <c r="CA71" s="78">
        <f t="shared" si="57"/>
        <v>1</v>
      </c>
      <c r="CB71" s="58">
        <f t="shared" si="64"/>
        <v>1</v>
      </c>
      <c r="CC71" s="121">
        <f t="shared" si="60"/>
        <v>1</v>
      </c>
      <c r="CD71" s="121">
        <f t="shared" si="61"/>
        <v>1</v>
      </c>
      <c r="CE71" s="120">
        <f t="shared" si="58"/>
        <v>1</v>
      </c>
      <c r="CF71" s="120">
        <f t="shared" si="59"/>
        <v>1</v>
      </c>
    </row>
    <row r="72" spans="1:84" ht="12.75">
      <c r="A72" s="81"/>
      <c r="B72" s="194"/>
      <c r="C72" s="118" t="s">
        <v>93</v>
      </c>
      <c r="D72" s="6"/>
      <c r="E72" s="6"/>
      <c r="F72" s="6"/>
      <c r="G72" s="6"/>
      <c r="H72" s="56"/>
      <c r="I72" s="9"/>
      <c r="J72" s="6"/>
      <c r="K72" s="6"/>
      <c r="L72" s="6"/>
      <c r="M72" s="6"/>
      <c r="N72" s="56"/>
      <c r="O72" s="9"/>
      <c r="P72" s="6"/>
      <c r="Q72" s="6"/>
      <c r="R72" s="6"/>
      <c r="S72" s="6"/>
      <c r="T72" s="56"/>
      <c r="U72" s="9"/>
      <c r="V72" s="6"/>
      <c r="W72" s="6"/>
      <c r="X72" s="6"/>
      <c r="Y72" s="6"/>
      <c r="Z72" s="6"/>
      <c r="AA72" s="10"/>
      <c r="AB72" s="7">
        <f t="shared" si="62"/>
        <v>0</v>
      </c>
      <c r="AC72" s="7">
        <f t="shared" si="63"/>
        <v>0</v>
      </c>
      <c r="AD72" s="1"/>
      <c r="AE72" s="1"/>
      <c r="AF72" s="112"/>
      <c r="AG72" s="1"/>
      <c r="AH72" s="1"/>
      <c r="AI72" s="1"/>
      <c r="AJ72" s="57"/>
      <c r="AK72" s="58"/>
      <c r="AL72" s="1"/>
      <c r="AM72" s="1"/>
      <c r="AN72" s="1"/>
      <c r="AO72" s="1"/>
      <c r="AP72" s="1"/>
      <c r="AQ72" s="1"/>
      <c r="AR72" s="57"/>
      <c r="AS72" s="58"/>
      <c r="AT72" s="1"/>
      <c r="AU72" s="1"/>
      <c r="AV72" s="1"/>
      <c r="AW72" s="112">
        <v>0.5</v>
      </c>
      <c r="AX72" s="112">
        <v>0.5</v>
      </c>
      <c r="AY72" s="57">
        <f>SUM(AT72:AX72)</f>
        <v>1</v>
      </c>
      <c r="AZ72" s="58">
        <f>AY72</f>
        <v>1</v>
      </c>
      <c r="BA72" s="112">
        <v>0.5</v>
      </c>
      <c r="BB72" s="112">
        <v>0.5</v>
      </c>
      <c r="BC72" s="112"/>
      <c r="BD72" s="112">
        <v>0.5</v>
      </c>
      <c r="BE72" s="112">
        <v>0.5</v>
      </c>
      <c r="BF72" s="57">
        <f>SUM(BA72:BE72)</f>
        <v>2</v>
      </c>
      <c r="BG72" s="58">
        <f>BF72</f>
        <v>2</v>
      </c>
      <c r="BH72" s="1"/>
      <c r="BI72" s="1"/>
      <c r="BJ72" s="1"/>
      <c r="BK72" s="1"/>
      <c r="BL72" s="1"/>
      <c r="BM72" s="1"/>
      <c r="BN72" s="57"/>
      <c r="BO72" s="58"/>
      <c r="BP72" s="3">
        <f>AJ72+AR72+AY72+BF72+BN72</f>
        <v>3</v>
      </c>
      <c r="BQ72" s="3">
        <f>AK72+AS72+AZ72+BG72+BO72</f>
        <v>3</v>
      </c>
      <c r="BR72" s="109"/>
      <c r="BS72" s="109"/>
      <c r="BT72" s="51"/>
      <c r="BU72" s="78"/>
      <c r="BV72" s="58"/>
      <c r="BW72" s="109"/>
      <c r="BX72" s="109"/>
      <c r="BY72" s="109"/>
      <c r="BZ72" s="51"/>
      <c r="CA72" s="78"/>
      <c r="CB72" s="58"/>
      <c r="CC72" s="121">
        <f t="shared" si="60"/>
        <v>0</v>
      </c>
      <c r="CD72" s="121">
        <f t="shared" si="61"/>
        <v>0</v>
      </c>
      <c r="CE72" s="120">
        <f t="shared" si="58"/>
        <v>3</v>
      </c>
      <c r="CF72" s="120">
        <f t="shared" si="59"/>
        <v>3</v>
      </c>
    </row>
    <row r="73" spans="1:84" ht="25.5">
      <c r="A73" s="81"/>
      <c r="B73" s="194"/>
      <c r="C73" s="118" t="s">
        <v>94</v>
      </c>
      <c r="D73" s="6"/>
      <c r="E73" s="6"/>
      <c r="F73" s="6"/>
      <c r="G73" s="6"/>
      <c r="H73" s="56"/>
      <c r="I73" s="9"/>
      <c r="J73" s="6"/>
      <c r="K73" s="6"/>
      <c r="L73" s="6"/>
      <c r="M73" s="6"/>
      <c r="N73" s="56"/>
      <c r="O73" s="9"/>
      <c r="P73" s="6"/>
      <c r="Q73" s="6"/>
      <c r="R73" s="6"/>
      <c r="S73" s="6"/>
      <c r="T73" s="56"/>
      <c r="U73" s="9"/>
      <c r="V73" s="6"/>
      <c r="W73" s="6"/>
      <c r="X73" s="6"/>
      <c r="Y73" s="6"/>
      <c r="Z73" s="6"/>
      <c r="AA73" s="10"/>
      <c r="AB73" s="7">
        <f t="shared" si="62"/>
        <v>0</v>
      </c>
      <c r="AC73" s="7">
        <f t="shared" si="63"/>
        <v>0</v>
      </c>
      <c r="AD73" s="1"/>
      <c r="AE73" s="1"/>
      <c r="AF73" s="112"/>
      <c r="AG73" s="1"/>
      <c r="AH73" s="1"/>
      <c r="AI73" s="1"/>
      <c r="AJ73" s="57"/>
      <c r="AK73" s="58"/>
      <c r="AL73" s="1"/>
      <c r="AM73" s="1"/>
      <c r="AN73" s="80"/>
      <c r="AO73" s="1"/>
      <c r="AP73" s="1"/>
      <c r="AQ73" s="1"/>
      <c r="AR73" s="57"/>
      <c r="AS73" s="58"/>
      <c r="AT73" s="1"/>
      <c r="AU73" s="5"/>
      <c r="AV73" s="1"/>
      <c r="AW73" s="112"/>
      <c r="AX73" s="112"/>
      <c r="AY73" s="57"/>
      <c r="AZ73" s="58"/>
      <c r="BA73" s="112">
        <v>0.5</v>
      </c>
      <c r="BB73" s="112">
        <v>0.5</v>
      </c>
      <c r="BC73" s="112"/>
      <c r="BD73" s="112">
        <v>0.5</v>
      </c>
      <c r="BE73" s="112">
        <v>0.5</v>
      </c>
      <c r="BF73" s="57">
        <f>SUM(BA73:BE73)</f>
        <v>2</v>
      </c>
      <c r="BG73" s="58">
        <f>BF73</f>
        <v>2</v>
      </c>
      <c r="BH73" s="52"/>
      <c r="BI73" s="52"/>
      <c r="BJ73" s="112"/>
      <c r="BK73" s="52"/>
      <c r="BL73" s="52"/>
      <c r="BM73" s="52"/>
      <c r="BN73" s="57"/>
      <c r="BO73" s="58"/>
      <c r="BP73" s="3">
        <f>AJ73+AR73+AY73+BF73+BN73</f>
        <v>2</v>
      </c>
      <c r="BQ73" s="3">
        <f>AK73+AS73+AZ73+BG73+BO73</f>
        <v>2</v>
      </c>
      <c r="BR73" s="109"/>
      <c r="BS73" s="51"/>
      <c r="BT73" s="51"/>
      <c r="BU73" s="78"/>
      <c r="BV73" s="58"/>
      <c r="BW73" s="51"/>
      <c r="BX73" s="51"/>
      <c r="BY73" s="51"/>
      <c r="BZ73" s="51"/>
      <c r="CA73" s="78"/>
      <c r="CB73" s="58"/>
      <c r="CC73" s="121">
        <f t="shared" si="60"/>
        <v>0</v>
      </c>
      <c r="CD73" s="121">
        <f t="shared" si="61"/>
        <v>0</v>
      </c>
      <c r="CE73" s="120">
        <f t="shared" si="58"/>
        <v>2</v>
      </c>
      <c r="CF73" s="120">
        <f t="shared" si="59"/>
        <v>2</v>
      </c>
    </row>
    <row r="74" spans="1:84" s="18" customFormat="1" ht="12.75">
      <c r="A74" s="81"/>
      <c r="B74" s="194"/>
      <c r="C74" s="108" t="s">
        <v>115</v>
      </c>
      <c r="D74" s="24"/>
      <c r="E74" s="24"/>
      <c r="F74" s="24"/>
      <c r="G74" s="24"/>
      <c r="H74" s="56"/>
      <c r="I74" s="9"/>
      <c r="J74" s="24"/>
      <c r="K74" s="24"/>
      <c r="L74" s="24"/>
      <c r="M74" s="24"/>
      <c r="N74" s="59"/>
      <c r="O74" s="9"/>
      <c r="P74" s="24"/>
      <c r="Q74" s="24"/>
      <c r="R74" s="24"/>
      <c r="S74" s="24"/>
      <c r="T74" s="59"/>
      <c r="U74" s="9"/>
      <c r="V74" s="24"/>
      <c r="W74" s="24"/>
      <c r="X74" s="24"/>
      <c r="Y74" s="24"/>
      <c r="Z74" s="24"/>
      <c r="AA74" s="10"/>
      <c r="AB74" s="7">
        <f t="shared" si="62"/>
        <v>0</v>
      </c>
      <c r="AC74" s="7">
        <f t="shared" si="63"/>
        <v>0</v>
      </c>
      <c r="AD74" s="5"/>
      <c r="AE74" s="5"/>
      <c r="AF74" s="5"/>
      <c r="AG74" s="5"/>
      <c r="AH74" s="5"/>
      <c r="AI74" s="5"/>
      <c r="AJ74" s="57"/>
      <c r="AK74" s="58"/>
      <c r="AL74" s="5"/>
      <c r="AM74" s="5"/>
      <c r="AN74" s="5"/>
      <c r="AO74" s="5"/>
      <c r="AP74" s="5"/>
      <c r="AQ74" s="5"/>
      <c r="AR74" s="57"/>
      <c r="AS74" s="58"/>
      <c r="AT74" s="5"/>
      <c r="AU74" s="5"/>
      <c r="AV74" s="5"/>
      <c r="AW74" s="5"/>
      <c r="AX74" s="5"/>
      <c r="AY74" s="57"/>
      <c r="AZ74" s="58"/>
      <c r="BA74" s="5"/>
      <c r="BB74" s="5"/>
      <c r="BC74" s="112"/>
      <c r="BD74" s="5"/>
      <c r="BE74" s="5"/>
      <c r="BF74" s="57"/>
      <c r="BG74" s="58"/>
      <c r="BH74" s="5"/>
      <c r="BI74" s="5"/>
      <c r="BJ74" s="5"/>
      <c r="BK74" s="5"/>
      <c r="BL74" s="5"/>
      <c r="BM74" s="5"/>
      <c r="BN74" s="57"/>
      <c r="BO74" s="58"/>
      <c r="BP74" s="3"/>
      <c r="BQ74" s="3"/>
      <c r="BR74" s="126">
        <v>1</v>
      </c>
      <c r="BS74" s="109"/>
      <c r="BT74" s="109"/>
      <c r="BU74" s="78">
        <f t="shared" si="56"/>
        <v>1</v>
      </c>
      <c r="BV74" s="58">
        <f>BU74</f>
        <v>1</v>
      </c>
      <c r="BW74" s="109">
        <v>1</v>
      </c>
      <c r="BX74" s="109"/>
      <c r="BY74" s="109"/>
      <c r="BZ74" s="109"/>
      <c r="CA74" s="78">
        <f t="shared" si="57"/>
        <v>1</v>
      </c>
      <c r="CB74" s="58">
        <f t="shared" si="64"/>
        <v>1</v>
      </c>
      <c r="CC74" s="121">
        <f t="shared" si="60"/>
        <v>2</v>
      </c>
      <c r="CD74" s="121">
        <f t="shared" si="61"/>
        <v>2</v>
      </c>
      <c r="CE74" s="120">
        <f t="shared" si="58"/>
        <v>2</v>
      </c>
      <c r="CF74" s="120">
        <f t="shared" si="59"/>
        <v>2</v>
      </c>
    </row>
    <row r="75" spans="1:84" s="18" customFormat="1" ht="12.75">
      <c r="A75" s="81"/>
      <c r="B75" s="194"/>
      <c r="C75" s="108" t="s">
        <v>108</v>
      </c>
      <c r="D75" s="24"/>
      <c r="E75" s="24"/>
      <c r="F75" s="24"/>
      <c r="G75" s="24"/>
      <c r="H75" s="56"/>
      <c r="I75" s="9"/>
      <c r="J75" s="24"/>
      <c r="K75" s="24"/>
      <c r="L75" s="24"/>
      <c r="M75" s="24"/>
      <c r="N75" s="59"/>
      <c r="O75" s="9"/>
      <c r="P75" s="24"/>
      <c r="Q75" s="24"/>
      <c r="R75" s="24"/>
      <c r="S75" s="24"/>
      <c r="T75" s="59"/>
      <c r="U75" s="9"/>
      <c r="V75" s="24"/>
      <c r="W75" s="24"/>
      <c r="X75" s="24"/>
      <c r="Y75" s="24"/>
      <c r="Z75" s="24"/>
      <c r="AA75" s="10"/>
      <c r="AB75" s="7">
        <f t="shared" si="62"/>
        <v>0</v>
      </c>
      <c r="AC75" s="7">
        <f t="shared" si="63"/>
        <v>0</v>
      </c>
      <c r="AD75" s="5"/>
      <c r="AE75" s="5"/>
      <c r="AF75" s="112"/>
      <c r="AG75" s="5"/>
      <c r="AH75" s="5"/>
      <c r="AI75" s="5"/>
      <c r="AJ75" s="57"/>
      <c r="AK75" s="58"/>
      <c r="AL75" s="5"/>
      <c r="AM75" s="5"/>
      <c r="AN75" s="5"/>
      <c r="AO75" s="5"/>
      <c r="AP75" s="5"/>
      <c r="AQ75" s="5"/>
      <c r="AR75" s="57"/>
      <c r="AS75" s="58"/>
      <c r="AT75" s="5"/>
      <c r="AU75" s="5"/>
      <c r="AV75" s="5"/>
      <c r="AW75" s="5"/>
      <c r="AX75" s="5"/>
      <c r="AY75" s="57"/>
      <c r="AZ75" s="58"/>
      <c r="BA75" s="5"/>
      <c r="BB75" s="5"/>
      <c r="BC75" s="112"/>
      <c r="BD75" s="5"/>
      <c r="BE75" s="5"/>
      <c r="BF75" s="57"/>
      <c r="BG75" s="58"/>
      <c r="BH75" s="5"/>
      <c r="BI75" s="5"/>
      <c r="BJ75" s="5"/>
      <c r="BK75" s="5"/>
      <c r="BL75" s="5"/>
      <c r="BM75" s="5"/>
      <c r="BN75" s="57"/>
      <c r="BO75" s="58"/>
      <c r="BP75" s="3"/>
      <c r="BQ75" s="3"/>
      <c r="BR75" s="126">
        <v>1</v>
      </c>
      <c r="BS75" s="109"/>
      <c r="BT75" s="109"/>
      <c r="BU75" s="78">
        <f t="shared" si="56"/>
        <v>1</v>
      </c>
      <c r="BV75" s="58">
        <f>BU75</f>
        <v>1</v>
      </c>
      <c r="BW75" s="109">
        <v>1</v>
      </c>
      <c r="BX75" s="109"/>
      <c r="BY75" s="109"/>
      <c r="BZ75" s="109"/>
      <c r="CA75" s="78">
        <f t="shared" si="57"/>
        <v>1</v>
      </c>
      <c r="CB75" s="58">
        <f t="shared" si="64"/>
        <v>1</v>
      </c>
      <c r="CC75" s="121">
        <f t="shared" si="60"/>
        <v>2</v>
      </c>
      <c r="CD75" s="121">
        <f t="shared" si="61"/>
        <v>2</v>
      </c>
      <c r="CE75" s="120">
        <f t="shared" si="58"/>
        <v>2</v>
      </c>
      <c r="CF75" s="120">
        <f t="shared" si="59"/>
        <v>2</v>
      </c>
    </row>
    <row r="76" spans="1:84" s="18" customFormat="1" ht="12.75">
      <c r="A76" s="81"/>
      <c r="B76" s="194"/>
      <c r="C76" s="108" t="s">
        <v>72</v>
      </c>
      <c r="D76" s="24"/>
      <c r="E76" s="24"/>
      <c r="F76" s="24"/>
      <c r="G76" s="24"/>
      <c r="H76" s="56"/>
      <c r="I76" s="9"/>
      <c r="J76" s="24"/>
      <c r="K76" s="24"/>
      <c r="L76" s="24"/>
      <c r="M76" s="24"/>
      <c r="N76" s="59"/>
      <c r="O76" s="9"/>
      <c r="P76" s="24"/>
      <c r="Q76" s="24"/>
      <c r="R76" s="24"/>
      <c r="S76" s="24"/>
      <c r="T76" s="59"/>
      <c r="U76" s="9"/>
      <c r="V76" s="24"/>
      <c r="W76" s="24"/>
      <c r="X76" s="24"/>
      <c r="Y76" s="24"/>
      <c r="Z76" s="24"/>
      <c r="AA76" s="10"/>
      <c r="AB76" s="7">
        <f t="shared" si="62"/>
        <v>0</v>
      </c>
      <c r="AC76" s="7">
        <f t="shared" si="63"/>
        <v>0</v>
      </c>
      <c r="AD76" s="5"/>
      <c r="AE76" s="5"/>
      <c r="AF76" s="5"/>
      <c r="AG76" s="5"/>
      <c r="AH76" s="5"/>
      <c r="AI76" s="5"/>
      <c r="AJ76" s="57"/>
      <c r="AK76" s="58"/>
      <c r="AL76" s="5"/>
      <c r="AM76" s="5"/>
      <c r="AN76" s="5"/>
      <c r="AO76" s="5"/>
      <c r="AP76" s="5"/>
      <c r="AQ76" s="5"/>
      <c r="AR76" s="57"/>
      <c r="AS76" s="58"/>
      <c r="AT76" s="5"/>
      <c r="AU76" s="5"/>
      <c r="AV76" s="5"/>
      <c r="AW76" s="5"/>
      <c r="AX76" s="5"/>
      <c r="AY76" s="57"/>
      <c r="AZ76" s="58"/>
      <c r="BA76" s="5"/>
      <c r="BB76" s="5"/>
      <c r="BC76" s="112"/>
      <c r="BD76" s="5"/>
      <c r="BE76" s="5"/>
      <c r="BF76" s="57"/>
      <c r="BG76" s="58"/>
      <c r="BH76" s="5"/>
      <c r="BI76" s="5"/>
      <c r="BJ76" s="5"/>
      <c r="BK76" s="5"/>
      <c r="BL76" s="5"/>
      <c r="BM76" s="5"/>
      <c r="BN76" s="57"/>
      <c r="BO76" s="58"/>
      <c r="BP76" s="3"/>
      <c r="BQ76" s="3"/>
      <c r="BR76" s="112">
        <v>1</v>
      </c>
      <c r="BS76" s="112"/>
      <c r="BT76" s="112"/>
      <c r="BU76" s="78">
        <f t="shared" si="56"/>
        <v>1</v>
      </c>
      <c r="BV76" s="58">
        <f>BU76</f>
        <v>1</v>
      </c>
      <c r="BW76" s="109">
        <v>1</v>
      </c>
      <c r="BX76" s="109"/>
      <c r="BY76" s="109"/>
      <c r="BZ76" s="109"/>
      <c r="CA76" s="78">
        <f t="shared" si="57"/>
        <v>1</v>
      </c>
      <c r="CB76" s="58">
        <f t="shared" si="64"/>
        <v>1</v>
      </c>
      <c r="CC76" s="121">
        <f t="shared" si="60"/>
        <v>2</v>
      </c>
      <c r="CD76" s="121">
        <f t="shared" si="61"/>
        <v>2</v>
      </c>
      <c r="CE76" s="120">
        <f t="shared" si="58"/>
        <v>2</v>
      </c>
      <c r="CF76" s="120">
        <f t="shared" si="59"/>
        <v>2</v>
      </c>
    </row>
    <row r="77" spans="1:84" ht="25.5">
      <c r="A77" s="81"/>
      <c r="B77" s="194"/>
      <c r="C77" s="97" t="s">
        <v>69</v>
      </c>
      <c r="D77" s="6"/>
      <c r="E77" s="6"/>
      <c r="F77" s="6"/>
      <c r="G77" s="6"/>
      <c r="H77" s="56"/>
      <c r="I77" s="9"/>
      <c r="J77" s="6"/>
      <c r="K77" s="6"/>
      <c r="L77" s="6"/>
      <c r="M77" s="6"/>
      <c r="N77" s="56"/>
      <c r="O77" s="9"/>
      <c r="P77" s="6"/>
      <c r="Q77" s="6"/>
      <c r="R77" s="6"/>
      <c r="S77" s="6"/>
      <c r="T77" s="56"/>
      <c r="U77" s="9"/>
      <c r="V77" s="6"/>
      <c r="W77" s="6"/>
      <c r="X77" s="6"/>
      <c r="Y77" s="6"/>
      <c r="Z77" s="6"/>
      <c r="AA77" s="10"/>
      <c r="AB77" s="7">
        <f t="shared" si="62"/>
        <v>0</v>
      </c>
      <c r="AC77" s="7">
        <f t="shared" si="63"/>
        <v>0</v>
      </c>
      <c r="AD77" s="166"/>
      <c r="AE77" s="5">
        <v>1</v>
      </c>
      <c r="AF77" s="112"/>
      <c r="AG77" s="112">
        <v>1</v>
      </c>
      <c r="AH77" s="1">
        <v>1</v>
      </c>
      <c r="AI77" s="1"/>
      <c r="AJ77" s="57">
        <f>SUM(AD77:AH77)</f>
        <v>3</v>
      </c>
      <c r="AK77" s="58">
        <f>AJ77</f>
        <v>3</v>
      </c>
      <c r="AL77" s="112"/>
      <c r="AM77" s="112"/>
      <c r="AN77" s="112"/>
      <c r="AO77" s="112"/>
      <c r="AP77" s="112"/>
      <c r="AQ77" s="1"/>
      <c r="AR77" s="57"/>
      <c r="AS77" s="58"/>
      <c r="AT77" s="1"/>
      <c r="AU77" s="1"/>
      <c r="AV77" s="1"/>
      <c r="AW77" s="1"/>
      <c r="AX77" s="1"/>
      <c r="AY77" s="57"/>
      <c r="AZ77" s="58"/>
      <c r="BA77" s="1"/>
      <c r="BB77" s="1"/>
      <c r="BC77" s="112"/>
      <c r="BD77" s="1"/>
      <c r="BE77" s="1"/>
      <c r="BF77" s="57"/>
      <c r="BG77" s="58"/>
      <c r="BH77" s="52"/>
      <c r="BI77" s="52"/>
      <c r="BJ77" s="52"/>
      <c r="BK77" s="52"/>
      <c r="BL77" s="52"/>
      <c r="BM77" s="52"/>
      <c r="BN77" s="57"/>
      <c r="BO77" s="58"/>
      <c r="BP77" s="3">
        <f aca="true" t="shared" si="65" ref="BP77:BQ80">AJ77+AR77+AY77+BF77+BN77</f>
        <v>3</v>
      </c>
      <c r="BQ77" s="3">
        <f t="shared" si="65"/>
        <v>3</v>
      </c>
      <c r="BR77" s="109"/>
      <c r="BS77" s="109"/>
      <c r="BT77" s="109"/>
      <c r="BU77" s="78"/>
      <c r="BV77" s="58"/>
      <c r="BW77" s="51"/>
      <c r="BX77" s="61"/>
      <c r="BY77" s="62"/>
      <c r="BZ77" s="62"/>
      <c r="CA77" s="78"/>
      <c r="CB77" s="58"/>
      <c r="CC77" s="121">
        <f aca="true" t="shared" si="66" ref="CC77:CC106">BU77+CA77</f>
        <v>0</v>
      </c>
      <c r="CD77" s="121">
        <f aca="true" t="shared" si="67" ref="CD77:CD106">BV77+CB77</f>
        <v>0</v>
      </c>
      <c r="CE77" s="120">
        <f t="shared" si="58"/>
        <v>3</v>
      </c>
      <c r="CF77" s="120">
        <f t="shared" si="59"/>
        <v>3</v>
      </c>
    </row>
    <row r="78" spans="1:84" ht="51">
      <c r="A78" s="81"/>
      <c r="B78" s="194"/>
      <c r="C78" s="97" t="s">
        <v>130</v>
      </c>
      <c r="D78" s="6"/>
      <c r="E78" s="6"/>
      <c r="F78" s="6"/>
      <c r="G78" s="6"/>
      <c r="H78" s="56"/>
      <c r="I78" s="9"/>
      <c r="J78" s="6"/>
      <c r="K78" s="6"/>
      <c r="L78" s="6"/>
      <c r="M78" s="6"/>
      <c r="N78" s="56"/>
      <c r="O78" s="9"/>
      <c r="P78" s="6"/>
      <c r="Q78" s="6"/>
      <c r="R78" s="6"/>
      <c r="S78" s="6"/>
      <c r="T78" s="56"/>
      <c r="U78" s="9"/>
      <c r="V78" s="6"/>
      <c r="W78" s="6"/>
      <c r="X78" s="6"/>
      <c r="Y78" s="6"/>
      <c r="Z78" s="6"/>
      <c r="AA78" s="10"/>
      <c r="AB78" s="7">
        <f t="shared" si="62"/>
        <v>0</v>
      </c>
      <c r="AC78" s="7">
        <f t="shared" si="63"/>
        <v>0</v>
      </c>
      <c r="AD78" s="1"/>
      <c r="AE78" s="5"/>
      <c r="AF78" s="112"/>
      <c r="AG78" s="5"/>
      <c r="AH78" s="1"/>
      <c r="AI78" s="1"/>
      <c r="AJ78" s="57"/>
      <c r="AK78" s="58"/>
      <c r="AL78" s="112"/>
      <c r="AM78" s="5">
        <v>1</v>
      </c>
      <c r="AN78" s="112"/>
      <c r="AO78" s="112">
        <v>1</v>
      </c>
      <c r="AP78" s="112">
        <v>1</v>
      </c>
      <c r="AQ78" s="1"/>
      <c r="AR78" s="57">
        <f>SUM(AL78:AP78)</f>
        <v>3</v>
      </c>
      <c r="AS78" s="58">
        <f>AR78</f>
        <v>3</v>
      </c>
      <c r="AT78" s="1"/>
      <c r="AU78" s="1"/>
      <c r="AV78" s="1"/>
      <c r="AW78" s="1"/>
      <c r="AX78" s="1"/>
      <c r="AY78" s="57"/>
      <c r="AZ78" s="58"/>
      <c r="BA78" s="1"/>
      <c r="BB78" s="1"/>
      <c r="BC78" s="112"/>
      <c r="BD78" s="1"/>
      <c r="BE78" s="1"/>
      <c r="BF78" s="57"/>
      <c r="BG78" s="58"/>
      <c r="BH78" s="52"/>
      <c r="BI78" s="52"/>
      <c r="BJ78" s="52"/>
      <c r="BK78" s="52"/>
      <c r="BL78" s="52"/>
      <c r="BM78" s="52"/>
      <c r="BN78" s="57"/>
      <c r="BO78" s="58"/>
      <c r="BP78" s="3">
        <f t="shared" si="65"/>
        <v>3</v>
      </c>
      <c r="BQ78" s="3">
        <f t="shared" si="65"/>
        <v>3</v>
      </c>
      <c r="BR78" s="109"/>
      <c r="BS78" s="51"/>
      <c r="BT78" s="51"/>
      <c r="BU78" s="78"/>
      <c r="BV78" s="58"/>
      <c r="BW78" s="51"/>
      <c r="BX78" s="61"/>
      <c r="BY78" s="62"/>
      <c r="BZ78" s="62"/>
      <c r="CA78" s="78"/>
      <c r="CB78" s="58"/>
      <c r="CC78" s="121">
        <f t="shared" si="66"/>
        <v>0</v>
      </c>
      <c r="CD78" s="121">
        <f t="shared" si="67"/>
        <v>0</v>
      </c>
      <c r="CE78" s="120">
        <f t="shared" si="58"/>
        <v>3</v>
      </c>
      <c r="CF78" s="120">
        <f t="shared" si="59"/>
        <v>3</v>
      </c>
    </row>
    <row r="79" spans="1:84" ht="38.25">
      <c r="A79" s="81"/>
      <c r="B79" s="194"/>
      <c r="C79" s="97" t="s">
        <v>73</v>
      </c>
      <c r="D79" s="6"/>
      <c r="E79" s="6"/>
      <c r="F79" s="6"/>
      <c r="G79" s="6"/>
      <c r="H79" s="56"/>
      <c r="I79" s="9"/>
      <c r="J79" s="6"/>
      <c r="K79" s="6"/>
      <c r="L79" s="6"/>
      <c r="M79" s="6"/>
      <c r="N79" s="56"/>
      <c r="O79" s="9"/>
      <c r="P79" s="6"/>
      <c r="Q79" s="6"/>
      <c r="R79" s="6"/>
      <c r="S79" s="6"/>
      <c r="T79" s="56"/>
      <c r="U79" s="9"/>
      <c r="V79" s="6"/>
      <c r="W79" s="6"/>
      <c r="X79" s="6"/>
      <c r="Y79" s="6"/>
      <c r="Z79" s="6"/>
      <c r="AA79" s="10"/>
      <c r="AB79" s="7">
        <f t="shared" si="62"/>
        <v>0</v>
      </c>
      <c r="AC79" s="7">
        <f t="shared" si="63"/>
        <v>0</v>
      </c>
      <c r="AD79" s="1"/>
      <c r="AE79" s="1"/>
      <c r="AF79" s="1"/>
      <c r="AG79" s="1"/>
      <c r="AH79" s="1"/>
      <c r="AI79" s="1"/>
      <c r="AJ79" s="57"/>
      <c r="AK79" s="58"/>
      <c r="AL79" s="1"/>
      <c r="AM79" s="1"/>
      <c r="AN79" s="1"/>
      <c r="AO79" s="1"/>
      <c r="AP79" s="1"/>
      <c r="AQ79" s="1"/>
      <c r="AR79" s="57"/>
      <c r="AS79" s="58"/>
      <c r="AT79" s="1">
        <v>1</v>
      </c>
      <c r="AU79" s="5">
        <v>1</v>
      </c>
      <c r="AV79" s="112">
        <v>1</v>
      </c>
      <c r="AW79" s="112">
        <v>1</v>
      </c>
      <c r="AX79" s="112">
        <v>1</v>
      </c>
      <c r="AY79" s="57">
        <f>SUM(AT79:AX79)</f>
        <v>5</v>
      </c>
      <c r="AZ79" s="58">
        <f>AY79</f>
        <v>5</v>
      </c>
      <c r="BA79" s="1"/>
      <c r="BB79" s="1"/>
      <c r="BC79" s="112"/>
      <c r="BD79" s="1"/>
      <c r="BE79" s="1"/>
      <c r="BF79" s="57"/>
      <c r="BG79" s="58"/>
      <c r="BH79" s="52"/>
      <c r="BI79" s="52"/>
      <c r="BJ79" s="1"/>
      <c r="BK79" s="52"/>
      <c r="BL79" s="52"/>
      <c r="BM79" s="52"/>
      <c r="BN79" s="57"/>
      <c r="BO79" s="58"/>
      <c r="BP79" s="3">
        <f t="shared" si="65"/>
        <v>5</v>
      </c>
      <c r="BQ79" s="3">
        <f t="shared" si="65"/>
        <v>5</v>
      </c>
      <c r="BR79" s="109"/>
      <c r="BS79" s="51"/>
      <c r="BT79" s="51"/>
      <c r="BU79" s="78"/>
      <c r="BV79" s="58"/>
      <c r="BW79" s="51"/>
      <c r="BX79" s="61"/>
      <c r="BY79" s="62"/>
      <c r="BZ79" s="62"/>
      <c r="CA79" s="78"/>
      <c r="CB79" s="58"/>
      <c r="CC79" s="121">
        <f t="shared" si="66"/>
        <v>0</v>
      </c>
      <c r="CD79" s="121">
        <f t="shared" si="67"/>
        <v>0</v>
      </c>
      <c r="CE79" s="120">
        <f t="shared" si="58"/>
        <v>5</v>
      </c>
      <c r="CF79" s="120">
        <f t="shared" si="59"/>
        <v>5</v>
      </c>
    </row>
    <row r="80" spans="1:84" ht="38.25">
      <c r="A80" s="81"/>
      <c r="B80" s="194"/>
      <c r="C80" s="89" t="s">
        <v>110</v>
      </c>
      <c r="D80" s="6"/>
      <c r="E80" s="6"/>
      <c r="F80" s="6"/>
      <c r="G80" s="6"/>
      <c r="H80" s="56"/>
      <c r="I80" s="9"/>
      <c r="J80" s="6"/>
      <c r="K80" s="6"/>
      <c r="L80" s="6"/>
      <c r="M80" s="6"/>
      <c r="N80" s="56"/>
      <c r="O80" s="9"/>
      <c r="P80" s="6"/>
      <c r="Q80" s="6"/>
      <c r="R80" s="6"/>
      <c r="S80" s="6"/>
      <c r="T80" s="56"/>
      <c r="U80" s="9"/>
      <c r="V80" s="6"/>
      <c r="W80" s="6"/>
      <c r="X80" s="6"/>
      <c r="Y80" s="6"/>
      <c r="Z80" s="6"/>
      <c r="AA80" s="10"/>
      <c r="AB80" s="7">
        <f t="shared" si="62"/>
        <v>0</v>
      </c>
      <c r="AC80" s="7">
        <f t="shared" si="63"/>
        <v>0</v>
      </c>
      <c r="AD80" s="1"/>
      <c r="AE80" s="1"/>
      <c r="AF80" s="1"/>
      <c r="AG80" s="1"/>
      <c r="AH80" s="1"/>
      <c r="AI80" s="1"/>
      <c r="AJ80" s="57"/>
      <c r="AK80" s="58"/>
      <c r="AL80" s="1"/>
      <c r="AM80" s="1"/>
      <c r="AN80" s="1"/>
      <c r="AO80" s="1"/>
      <c r="AP80" s="1"/>
      <c r="AQ80" s="1"/>
      <c r="AR80" s="57"/>
      <c r="AS80" s="58"/>
      <c r="AT80" s="1"/>
      <c r="AU80" s="1"/>
      <c r="AV80" s="1"/>
      <c r="AW80" s="1"/>
      <c r="AX80" s="1"/>
      <c r="AY80" s="57"/>
      <c r="AZ80" s="58"/>
      <c r="BA80" s="112">
        <v>1</v>
      </c>
      <c r="BB80" s="112">
        <v>1</v>
      </c>
      <c r="BC80" s="112">
        <v>1</v>
      </c>
      <c r="BD80" s="112">
        <v>1</v>
      </c>
      <c r="BE80" s="112">
        <v>1</v>
      </c>
      <c r="BF80" s="57">
        <f>SUM(BA80:BE80)</f>
        <v>5</v>
      </c>
      <c r="BG80" s="58">
        <f>BF80</f>
        <v>5</v>
      </c>
      <c r="BH80" s="72">
        <v>1</v>
      </c>
      <c r="BI80" s="72">
        <v>1</v>
      </c>
      <c r="BJ80" s="72">
        <v>1</v>
      </c>
      <c r="BK80" s="72">
        <v>1</v>
      </c>
      <c r="BL80" s="112"/>
      <c r="BM80" s="112"/>
      <c r="BN80" s="57">
        <f>SUM(BH80:BM80)</f>
        <v>4</v>
      </c>
      <c r="BO80" s="58">
        <f>BN80*2</f>
        <v>8</v>
      </c>
      <c r="BP80" s="3">
        <f t="shared" si="65"/>
        <v>9</v>
      </c>
      <c r="BQ80" s="3">
        <f t="shared" si="65"/>
        <v>13</v>
      </c>
      <c r="BR80" s="156"/>
      <c r="BS80" s="6"/>
      <c r="BT80" s="6"/>
      <c r="BU80" s="78"/>
      <c r="BV80" s="58"/>
      <c r="BW80" s="6"/>
      <c r="BX80" s="6"/>
      <c r="BY80" s="6"/>
      <c r="BZ80" s="6"/>
      <c r="CA80" s="78"/>
      <c r="CB80" s="58"/>
      <c r="CC80" s="121">
        <f t="shared" si="66"/>
        <v>0</v>
      </c>
      <c r="CD80" s="121">
        <f t="shared" si="67"/>
        <v>0</v>
      </c>
      <c r="CE80" s="120">
        <f t="shared" si="58"/>
        <v>9</v>
      </c>
      <c r="CF80" s="120">
        <f t="shared" si="59"/>
        <v>13</v>
      </c>
    </row>
    <row r="81" spans="1:84" ht="12.75">
      <c r="A81" s="81"/>
      <c r="B81" s="194"/>
      <c r="C81" s="89" t="s">
        <v>111</v>
      </c>
      <c r="D81" s="6"/>
      <c r="E81" s="6"/>
      <c r="F81" s="6"/>
      <c r="G81" s="6"/>
      <c r="H81" s="56"/>
      <c r="I81" s="9"/>
      <c r="J81" s="6"/>
      <c r="K81" s="6"/>
      <c r="L81" s="6"/>
      <c r="M81" s="6"/>
      <c r="N81" s="56"/>
      <c r="O81" s="9"/>
      <c r="P81" s="6"/>
      <c r="Q81" s="6"/>
      <c r="R81" s="6"/>
      <c r="S81" s="6"/>
      <c r="T81" s="56"/>
      <c r="U81" s="9"/>
      <c r="V81" s="6"/>
      <c r="W81" s="6"/>
      <c r="X81" s="6"/>
      <c r="Y81" s="6"/>
      <c r="Z81" s="6"/>
      <c r="AA81" s="10"/>
      <c r="AB81" s="7">
        <f t="shared" si="62"/>
        <v>0</v>
      </c>
      <c r="AC81" s="7">
        <f t="shared" si="63"/>
        <v>0</v>
      </c>
      <c r="AD81" s="1"/>
      <c r="AE81" s="1"/>
      <c r="AF81" s="1"/>
      <c r="AG81" s="1"/>
      <c r="AH81" s="1"/>
      <c r="AI81" s="1"/>
      <c r="AJ81" s="57"/>
      <c r="AK81" s="58"/>
      <c r="AL81" s="1"/>
      <c r="AM81" s="1"/>
      <c r="AN81" s="1"/>
      <c r="AO81" s="1"/>
      <c r="AP81" s="1"/>
      <c r="AQ81" s="1"/>
      <c r="AR81" s="57"/>
      <c r="AS81" s="58"/>
      <c r="AT81" s="1"/>
      <c r="AU81" s="1"/>
      <c r="AV81" s="1"/>
      <c r="AW81" s="1"/>
      <c r="AX81" s="1"/>
      <c r="AY81" s="57"/>
      <c r="AZ81" s="58"/>
      <c r="BA81" s="112"/>
      <c r="BB81" s="112"/>
      <c r="BC81" s="112"/>
      <c r="BD81" s="112"/>
      <c r="BE81" s="112"/>
      <c r="BF81" s="57"/>
      <c r="BG81" s="58"/>
      <c r="BH81" s="112"/>
      <c r="BI81" s="112"/>
      <c r="BJ81" s="112"/>
      <c r="BK81" s="112"/>
      <c r="BL81" s="112"/>
      <c r="BM81" s="112"/>
      <c r="BN81" s="57"/>
      <c r="BO81" s="58"/>
      <c r="BP81" s="3"/>
      <c r="BQ81" s="3"/>
      <c r="BR81" s="109"/>
      <c r="BS81" s="76">
        <v>1</v>
      </c>
      <c r="BT81" s="61">
        <v>1</v>
      </c>
      <c r="BU81" s="78">
        <f>SUM(BR81:BT81)</f>
        <v>2</v>
      </c>
      <c r="BV81" s="58">
        <f>BU81*2-BT81</f>
        <v>3</v>
      </c>
      <c r="BW81" s="109">
        <v>1</v>
      </c>
      <c r="BX81" s="76">
        <v>1</v>
      </c>
      <c r="BY81" s="76">
        <v>1</v>
      </c>
      <c r="BZ81" s="76">
        <v>1</v>
      </c>
      <c r="CA81" s="78">
        <f>SUM(BW81:BZ81)</f>
        <v>4</v>
      </c>
      <c r="CB81" s="58">
        <f>CA81*2-BW81</f>
        <v>7</v>
      </c>
      <c r="CC81" s="121">
        <f t="shared" si="66"/>
        <v>6</v>
      </c>
      <c r="CD81" s="121">
        <f t="shared" si="67"/>
        <v>10</v>
      </c>
      <c r="CE81" s="120">
        <f t="shared" si="58"/>
        <v>6</v>
      </c>
      <c r="CF81" s="120">
        <f t="shared" si="59"/>
        <v>10</v>
      </c>
    </row>
    <row r="82" spans="1:84" ht="25.5">
      <c r="A82" s="81"/>
      <c r="B82" s="194"/>
      <c r="C82" s="89" t="s">
        <v>74</v>
      </c>
      <c r="D82" s="6"/>
      <c r="E82" s="6"/>
      <c r="F82" s="6"/>
      <c r="G82" s="6"/>
      <c r="H82" s="56"/>
      <c r="I82" s="9"/>
      <c r="J82" s="6"/>
      <c r="K82" s="6"/>
      <c r="L82" s="6"/>
      <c r="M82" s="6"/>
      <c r="N82" s="56"/>
      <c r="O82" s="9"/>
      <c r="P82" s="6"/>
      <c r="Q82" s="6"/>
      <c r="R82" s="6"/>
      <c r="S82" s="6"/>
      <c r="T82" s="56"/>
      <c r="U82" s="9"/>
      <c r="V82" s="6"/>
      <c r="W82" s="6"/>
      <c r="X82" s="6"/>
      <c r="Y82" s="6"/>
      <c r="Z82" s="6"/>
      <c r="AA82" s="10"/>
      <c r="AB82" s="7">
        <f t="shared" si="62"/>
        <v>0</v>
      </c>
      <c r="AC82" s="7">
        <f t="shared" si="63"/>
        <v>0</v>
      </c>
      <c r="AD82" s="73"/>
      <c r="AE82" s="73"/>
      <c r="AF82" s="73"/>
      <c r="AG82" s="73"/>
      <c r="AH82" s="73"/>
      <c r="AI82" s="73"/>
      <c r="AJ82" s="57"/>
      <c r="AK82" s="58"/>
      <c r="AL82" s="1"/>
      <c r="AM82" s="1"/>
      <c r="AN82" s="1"/>
      <c r="AO82" s="1"/>
      <c r="AP82" s="1"/>
      <c r="AQ82" s="73"/>
      <c r="AR82" s="57"/>
      <c r="AS82" s="58"/>
      <c r="AT82" s="1"/>
      <c r="AU82" s="73"/>
      <c r="AV82" s="1"/>
      <c r="AW82" s="1"/>
      <c r="AX82" s="1"/>
      <c r="AY82" s="57"/>
      <c r="AZ82" s="58"/>
      <c r="BA82" s="73"/>
      <c r="BB82" s="73"/>
      <c r="BC82" s="154"/>
      <c r="BD82" s="73"/>
      <c r="BE82" s="73"/>
      <c r="BF82" s="57"/>
      <c r="BG82" s="58"/>
      <c r="BH82" s="73"/>
      <c r="BI82" s="73"/>
      <c r="BJ82" s="73"/>
      <c r="BK82" s="73"/>
      <c r="BL82" s="73"/>
      <c r="BM82" s="73"/>
      <c r="BN82" s="57"/>
      <c r="BO82" s="58"/>
      <c r="BP82" s="3"/>
      <c r="BQ82" s="3"/>
      <c r="BR82" s="109">
        <v>1</v>
      </c>
      <c r="BS82" s="76">
        <v>1</v>
      </c>
      <c r="BT82" s="61">
        <v>1</v>
      </c>
      <c r="BU82" s="78">
        <f>SUM(BR82:BT82)</f>
        <v>3</v>
      </c>
      <c r="BV82" s="58">
        <f>BU82*2-BT82-BT82</f>
        <v>4</v>
      </c>
      <c r="BW82" s="109">
        <v>1</v>
      </c>
      <c r="BX82" s="76">
        <v>1</v>
      </c>
      <c r="BY82" s="76">
        <v>1</v>
      </c>
      <c r="BZ82" s="76">
        <v>1</v>
      </c>
      <c r="CA82" s="78">
        <f>SUM(BW82:BZ82)</f>
        <v>4</v>
      </c>
      <c r="CB82" s="58">
        <f>CA82*2-BW82</f>
        <v>7</v>
      </c>
      <c r="CC82" s="121">
        <f t="shared" si="66"/>
        <v>7</v>
      </c>
      <c r="CD82" s="121">
        <f t="shared" si="67"/>
        <v>11</v>
      </c>
      <c r="CE82" s="120">
        <f t="shared" si="58"/>
        <v>7</v>
      </c>
      <c r="CF82" s="120">
        <f t="shared" si="59"/>
        <v>11</v>
      </c>
    </row>
    <row r="83" spans="1:84" ht="25.5">
      <c r="A83" s="81"/>
      <c r="B83" s="194"/>
      <c r="C83" s="92" t="s">
        <v>75</v>
      </c>
      <c r="D83" s="6"/>
      <c r="E83" s="6"/>
      <c r="F83" s="6"/>
      <c r="G83" s="6"/>
      <c r="H83" s="56"/>
      <c r="I83" s="9"/>
      <c r="J83" s="6"/>
      <c r="K83" s="6"/>
      <c r="L83" s="6"/>
      <c r="M83" s="6"/>
      <c r="N83" s="56"/>
      <c r="O83" s="9"/>
      <c r="P83" s="6"/>
      <c r="Q83" s="6"/>
      <c r="R83" s="6"/>
      <c r="S83" s="6"/>
      <c r="T83" s="56"/>
      <c r="U83" s="9"/>
      <c r="V83" s="6"/>
      <c r="W83" s="6"/>
      <c r="X83" s="6"/>
      <c r="Y83" s="6"/>
      <c r="Z83" s="6"/>
      <c r="AA83" s="10"/>
      <c r="AB83" s="7">
        <f t="shared" si="62"/>
        <v>0</v>
      </c>
      <c r="AC83" s="7">
        <f t="shared" si="63"/>
        <v>0</v>
      </c>
      <c r="AD83" s="1"/>
      <c r="AE83" s="1"/>
      <c r="AF83" s="1"/>
      <c r="AG83" s="1"/>
      <c r="AH83" s="1"/>
      <c r="AI83" s="1"/>
      <c r="AJ83" s="57"/>
      <c r="AK83" s="58"/>
      <c r="AL83" s="1"/>
      <c r="AM83" s="1"/>
      <c r="AN83" s="1"/>
      <c r="AO83" s="1"/>
      <c r="AP83" s="1"/>
      <c r="AQ83" s="1"/>
      <c r="AR83" s="57"/>
      <c r="AS83" s="58"/>
      <c r="AT83" s="1"/>
      <c r="AU83" s="1"/>
      <c r="AV83" s="1"/>
      <c r="AW83" s="1"/>
      <c r="AX83" s="1"/>
      <c r="AY83" s="57"/>
      <c r="AZ83" s="58"/>
      <c r="BA83" s="1"/>
      <c r="BB83" s="1"/>
      <c r="BC83" s="1"/>
      <c r="BD83" s="1"/>
      <c r="BE83" s="1"/>
      <c r="BF83" s="57"/>
      <c r="BG83" s="58"/>
      <c r="BH83" s="1"/>
      <c r="BI83" s="1"/>
      <c r="BJ83" s="1"/>
      <c r="BK83" s="1"/>
      <c r="BL83" s="1"/>
      <c r="BM83" s="1"/>
      <c r="BN83" s="57"/>
      <c r="BO83" s="58"/>
      <c r="BP83" s="3"/>
      <c r="BQ83" s="3"/>
      <c r="BR83" s="112"/>
      <c r="BS83" s="112"/>
      <c r="BT83" s="1"/>
      <c r="BU83" s="78"/>
      <c r="BV83" s="58"/>
      <c r="BW83" s="1"/>
      <c r="BX83" s="61">
        <v>1</v>
      </c>
      <c r="BY83" s="52"/>
      <c r="BZ83" s="52"/>
      <c r="CA83" s="78">
        <f>SUM(BW83:BZ83)</f>
        <v>1</v>
      </c>
      <c r="CB83" s="58">
        <f>CA83</f>
        <v>1</v>
      </c>
      <c r="CC83" s="121">
        <f t="shared" si="66"/>
        <v>1</v>
      </c>
      <c r="CD83" s="121">
        <f t="shared" si="67"/>
        <v>1</v>
      </c>
      <c r="CE83" s="120">
        <f t="shared" si="58"/>
        <v>1</v>
      </c>
      <c r="CF83" s="120">
        <f t="shared" si="59"/>
        <v>1</v>
      </c>
    </row>
    <row r="84" spans="1:84" ht="25.5">
      <c r="A84" s="81"/>
      <c r="B84" s="194"/>
      <c r="C84" s="92" t="s">
        <v>76</v>
      </c>
      <c r="D84" s="6"/>
      <c r="E84" s="6"/>
      <c r="F84" s="6"/>
      <c r="G84" s="6"/>
      <c r="H84" s="56"/>
      <c r="I84" s="9"/>
      <c r="J84" s="6"/>
      <c r="K84" s="6"/>
      <c r="L84" s="6"/>
      <c r="M84" s="6"/>
      <c r="N84" s="56"/>
      <c r="O84" s="9"/>
      <c r="P84" s="6"/>
      <c r="Q84" s="6"/>
      <c r="R84" s="6"/>
      <c r="S84" s="6"/>
      <c r="T84" s="56"/>
      <c r="U84" s="9"/>
      <c r="V84" s="6"/>
      <c r="W84" s="6"/>
      <c r="X84" s="6"/>
      <c r="Y84" s="6"/>
      <c r="Z84" s="6"/>
      <c r="AA84" s="10"/>
      <c r="AB84" s="7">
        <f t="shared" si="62"/>
        <v>0</v>
      </c>
      <c r="AC84" s="7">
        <f t="shared" si="63"/>
        <v>0</v>
      </c>
      <c r="AD84" s="1"/>
      <c r="AE84" s="1"/>
      <c r="AF84" s="1"/>
      <c r="AG84" s="1"/>
      <c r="AH84" s="1"/>
      <c r="AI84" s="1"/>
      <c r="AJ84" s="57"/>
      <c r="AK84" s="58"/>
      <c r="AL84" s="1"/>
      <c r="AM84" s="1"/>
      <c r="AN84" s="1"/>
      <c r="AO84" s="1"/>
      <c r="AP84" s="1"/>
      <c r="AQ84" s="1"/>
      <c r="AR84" s="57"/>
      <c r="AS84" s="58"/>
      <c r="AT84" s="1"/>
      <c r="AU84" s="1"/>
      <c r="AV84" s="1"/>
      <c r="AW84" s="1"/>
      <c r="AX84" s="1"/>
      <c r="AY84" s="57"/>
      <c r="AZ84" s="58"/>
      <c r="BA84" s="1"/>
      <c r="BB84" s="1"/>
      <c r="BC84" s="1"/>
      <c r="BD84" s="1"/>
      <c r="BE84" s="1"/>
      <c r="BF84" s="57"/>
      <c r="BG84" s="58"/>
      <c r="BH84" s="1"/>
      <c r="BI84" s="1"/>
      <c r="BJ84" s="1"/>
      <c r="BK84" s="1"/>
      <c r="BL84" s="1"/>
      <c r="BM84" s="1"/>
      <c r="BN84" s="57"/>
      <c r="BO84" s="58"/>
      <c r="BP84" s="3"/>
      <c r="BQ84" s="3"/>
      <c r="BR84" s="112"/>
      <c r="BS84" s="76">
        <v>0.5</v>
      </c>
      <c r="BT84" s="1"/>
      <c r="BU84" s="78">
        <f>SUM(BR84:BT84)</f>
        <v>0.5</v>
      </c>
      <c r="BV84" s="58">
        <f>BU84*2</f>
        <v>1</v>
      </c>
      <c r="BW84" s="1"/>
      <c r="BX84" s="5">
        <v>1</v>
      </c>
      <c r="BY84" s="52"/>
      <c r="BZ84" s="52"/>
      <c r="CA84" s="78">
        <f>SUM(BW84:BZ84)</f>
        <v>1</v>
      </c>
      <c r="CB84" s="58">
        <f>CA84</f>
        <v>1</v>
      </c>
      <c r="CC84" s="121">
        <f t="shared" si="66"/>
        <v>1.5</v>
      </c>
      <c r="CD84" s="121">
        <f t="shared" si="67"/>
        <v>2</v>
      </c>
      <c r="CE84" s="120">
        <f t="shared" si="58"/>
        <v>1.5</v>
      </c>
      <c r="CF84" s="120">
        <f t="shared" si="59"/>
        <v>2</v>
      </c>
    </row>
    <row r="85" spans="1:84" ht="12.75">
      <c r="A85" s="81"/>
      <c r="B85" s="194"/>
      <c r="C85" s="91" t="s">
        <v>77</v>
      </c>
      <c r="D85" s="6"/>
      <c r="E85" s="6"/>
      <c r="F85" s="6"/>
      <c r="G85" s="6"/>
      <c r="H85" s="56"/>
      <c r="I85" s="9"/>
      <c r="J85" s="6"/>
      <c r="K85" s="6"/>
      <c r="L85" s="6"/>
      <c r="M85" s="6"/>
      <c r="N85" s="56"/>
      <c r="O85" s="9"/>
      <c r="P85" s="6"/>
      <c r="Q85" s="6"/>
      <c r="R85" s="6"/>
      <c r="S85" s="6"/>
      <c r="T85" s="56"/>
      <c r="U85" s="9"/>
      <c r="V85" s="6"/>
      <c r="W85" s="6"/>
      <c r="X85" s="6"/>
      <c r="Y85" s="6"/>
      <c r="Z85" s="6"/>
      <c r="AA85" s="10"/>
      <c r="AB85" s="7">
        <f>Z85+T85+N85+H85</f>
        <v>0</v>
      </c>
      <c r="AC85" s="7">
        <f>I85+O85+U85+AA85</f>
        <v>0</v>
      </c>
      <c r="AD85" s="1"/>
      <c r="AE85" s="1"/>
      <c r="AF85" s="1"/>
      <c r="AG85" s="1"/>
      <c r="AH85" s="1"/>
      <c r="AI85" s="1"/>
      <c r="AJ85" s="57"/>
      <c r="AK85" s="58"/>
      <c r="AL85" s="1"/>
      <c r="AM85" s="1"/>
      <c r="AN85" s="1"/>
      <c r="AO85" s="1"/>
      <c r="AP85" s="1"/>
      <c r="AQ85" s="1"/>
      <c r="AR85" s="57"/>
      <c r="AS85" s="58"/>
      <c r="AT85" s="1"/>
      <c r="AU85" s="1"/>
      <c r="AV85" s="1"/>
      <c r="AW85" s="1"/>
      <c r="AX85" s="1"/>
      <c r="AY85" s="57"/>
      <c r="AZ85" s="58"/>
      <c r="BA85" s="1"/>
      <c r="BB85" s="1"/>
      <c r="BC85" s="1"/>
      <c r="BD85" s="1"/>
      <c r="BE85" s="1"/>
      <c r="BF85" s="57"/>
      <c r="BG85" s="58"/>
      <c r="BH85" s="1"/>
      <c r="BI85" s="1"/>
      <c r="BJ85" s="1"/>
      <c r="BK85" s="1"/>
      <c r="BL85" s="1"/>
      <c r="BM85" s="1"/>
      <c r="BN85" s="57"/>
      <c r="BO85" s="58"/>
      <c r="BP85" s="3"/>
      <c r="BQ85" s="3"/>
      <c r="BR85" s="112"/>
      <c r="BS85" s="61"/>
      <c r="BT85" s="61">
        <v>1</v>
      </c>
      <c r="BU85" s="78">
        <f>SUM(BR85:BT85)</f>
        <v>1</v>
      </c>
      <c r="BV85" s="58">
        <f>BU85</f>
        <v>1</v>
      </c>
      <c r="BW85" s="61">
        <v>1</v>
      </c>
      <c r="BX85" s="61"/>
      <c r="BY85" s="109">
        <v>1</v>
      </c>
      <c r="BZ85" s="109">
        <v>1</v>
      </c>
      <c r="CA85" s="78">
        <f>SUM(BW85:BZ85)</f>
        <v>3</v>
      </c>
      <c r="CB85" s="58">
        <f>CA85</f>
        <v>3</v>
      </c>
      <c r="CC85" s="121">
        <f t="shared" si="66"/>
        <v>4</v>
      </c>
      <c r="CD85" s="121">
        <f t="shared" si="67"/>
        <v>4</v>
      </c>
      <c r="CE85" s="120">
        <f aca="true" t="shared" si="68" ref="CE85:CE92">AB85+BP85+CC85</f>
        <v>4</v>
      </c>
      <c r="CF85" s="120">
        <f aca="true" t="shared" si="69" ref="CF85:CF92">AC85+BQ85+CD85</f>
        <v>4</v>
      </c>
    </row>
    <row r="86" spans="1:84" ht="25.5">
      <c r="A86" s="81"/>
      <c r="B86" s="194"/>
      <c r="C86" s="91" t="s">
        <v>147</v>
      </c>
      <c r="D86" s="6"/>
      <c r="E86" s="6"/>
      <c r="F86" s="6"/>
      <c r="G86" s="6"/>
      <c r="H86" s="56"/>
      <c r="I86" s="9"/>
      <c r="J86" s="6"/>
      <c r="K86" s="6"/>
      <c r="L86" s="6"/>
      <c r="M86" s="6"/>
      <c r="N86" s="56"/>
      <c r="O86" s="9"/>
      <c r="P86" s="6"/>
      <c r="Q86" s="6"/>
      <c r="R86" s="6"/>
      <c r="S86" s="6"/>
      <c r="T86" s="56"/>
      <c r="U86" s="9"/>
      <c r="V86" s="6"/>
      <c r="W86" s="6"/>
      <c r="X86" s="6"/>
      <c r="Y86" s="6"/>
      <c r="Z86" s="6"/>
      <c r="AA86" s="10"/>
      <c r="AB86" s="7"/>
      <c r="AC86" s="7"/>
      <c r="AD86" s="1"/>
      <c r="AE86" s="1"/>
      <c r="AF86" s="1"/>
      <c r="AG86" s="1"/>
      <c r="AH86" s="1"/>
      <c r="AI86" s="1"/>
      <c r="AJ86" s="57"/>
      <c r="AK86" s="58"/>
      <c r="AL86" s="1"/>
      <c r="AM86" s="1"/>
      <c r="AN86" s="1"/>
      <c r="AO86" s="1"/>
      <c r="AP86" s="1"/>
      <c r="AQ86" s="1"/>
      <c r="AR86" s="57"/>
      <c r="AS86" s="58"/>
      <c r="AT86" s="1"/>
      <c r="AU86" s="1"/>
      <c r="AV86" s="1"/>
      <c r="AW86" s="1"/>
      <c r="AX86" s="1"/>
      <c r="AY86" s="57"/>
      <c r="AZ86" s="58"/>
      <c r="BA86" s="1"/>
      <c r="BB86" s="1"/>
      <c r="BC86" s="1"/>
      <c r="BD86" s="1"/>
      <c r="BE86" s="1"/>
      <c r="BF86" s="57"/>
      <c r="BG86" s="58"/>
      <c r="BH86" s="1"/>
      <c r="BI86" s="1">
        <v>1</v>
      </c>
      <c r="BJ86" s="1"/>
      <c r="BK86" s="1">
        <v>1</v>
      </c>
      <c r="BL86" s="1"/>
      <c r="BM86" s="1"/>
      <c r="BN86" s="57">
        <f>SUM(BI86:BM86)</f>
        <v>2</v>
      </c>
      <c r="BO86" s="58">
        <f>BN86</f>
        <v>2</v>
      </c>
      <c r="BP86" s="3">
        <f>AJ86+AR86+AY86+BF86+BN86</f>
        <v>2</v>
      </c>
      <c r="BQ86" s="3">
        <f>AK86+AS86+AZ86+BG86+BO86</f>
        <v>2</v>
      </c>
      <c r="BR86" s="112"/>
      <c r="BS86" s="61"/>
      <c r="BT86" s="61"/>
      <c r="BU86" s="78"/>
      <c r="BV86" s="58"/>
      <c r="BW86" s="61"/>
      <c r="BX86" s="61"/>
      <c r="BY86" s="109"/>
      <c r="BZ86" s="109"/>
      <c r="CA86" s="78"/>
      <c r="CB86" s="58"/>
      <c r="CC86" s="121">
        <f t="shared" si="66"/>
        <v>0</v>
      </c>
      <c r="CD86" s="121">
        <f t="shared" si="67"/>
        <v>0</v>
      </c>
      <c r="CE86" s="120">
        <f t="shared" si="68"/>
        <v>2</v>
      </c>
      <c r="CF86" s="120">
        <f t="shared" si="69"/>
        <v>2</v>
      </c>
    </row>
    <row r="87" spans="1:84" ht="12.75">
      <c r="A87" s="81"/>
      <c r="B87" s="194"/>
      <c r="C87" s="91" t="s">
        <v>31</v>
      </c>
      <c r="D87" s="6"/>
      <c r="E87" s="6"/>
      <c r="F87" s="6"/>
      <c r="G87" s="6"/>
      <c r="H87" s="56"/>
      <c r="I87" s="9"/>
      <c r="J87" s="6"/>
      <c r="K87" s="6"/>
      <c r="L87" s="6"/>
      <c r="M87" s="6"/>
      <c r="N87" s="56"/>
      <c r="O87" s="9"/>
      <c r="P87" s="6"/>
      <c r="Q87" s="6"/>
      <c r="R87" s="6"/>
      <c r="S87" s="6"/>
      <c r="T87" s="56"/>
      <c r="U87" s="9"/>
      <c r="V87" s="6"/>
      <c r="W87" s="6"/>
      <c r="X87" s="6"/>
      <c r="Y87" s="6"/>
      <c r="Z87" s="6"/>
      <c r="AA87" s="10"/>
      <c r="AB87" s="7"/>
      <c r="AC87" s="7"/>
      <c r="AD87" s="1"/>
      <c r="AE87" s="1"/>
      <c r="AF87" s="1"/>
      <c r="AG87" s="1"/>
      <c r="AH87" s="1"/>
      <c r="AI87" s="1"/>
      <c r="AJ87" s="57"/>
      <c r="AK87" s="58"/>
      <c r="AL87" s="1"/>
      <c r="AM87" s="1"/>
      <c r="AN87" s="1"/>
      <c r="AO87" s="1"/>
      <c r="AP87" s="1"/>
      <c r="AQ87" s="1"/>
      <c r="AR87" s="57"/>
      <c r="AS87" s="58"/>
      <c r="AT87" s="1"/>
      <c r="AU87" s="1"/>
      <c r="AV87" s="1"/>
      <c r="AW87" s="1"/>
      <c r="AX87" s="1"/>
      <c r="AY87" s="57"/>
      <c r="AZ87" s="58"/>
      <c r="BA87" s="1"/>
      <c r="BB87" s="1"/>
      <c r="BC87" s="1"/>
      <c r="BD87" s="1"/>
      <c r="BE87" s="1"/>
      <c r="BF87" s="57"/>
      <c r="BG87" s="58"/>
      <c r="BH87" s="1"/>
      <c r="BI87" s="1">
        <v>1</v>
      </c>
      <c r="BJ87" s="1"/>
      <c r="BK87" s="1"/>
      <c r="BL87" s="1"/>
      <c r="BM87" s="1"/>
      <c r="BN87" s="57">
        <f>SUM(BI87:BM87)</f>
        <v>1</v>
      </c>
      <c r="BO87" s="58">
        <f>BN87</f>
        <v>1</v>
      </c>
      <c r="BP87" s="3">
        <f>AJ87+AR87+AY87+BF87+BN87</f>
        <v>1</v>
      </c>
      <c r="BQ87" s="3">
        <f>AK87+AS87+AZ87+BG87+BO87</f>
        <v>1</v>
      </c>
      <c r="BR87" s="112"/>
      <c r="BS87" s="61"/>
      <c r="BT87" s="61"/>
      <c r="BU87" s="78"/>
      <c r="BV87" s="58"/>
      <c r="BW87" s="61"/>
      <c r="BX87" s="61"/>
      <c r="BY87" s="109"/>
      <c r="BZ87" s="109"/>
      <c r="CA87" s="78"/>
      <c r="CB87" s="58"/>
      <c r="CC87" s="121">
        <f t="shared" si="66"/>
        <v>0</v>
      </c>
      <c r="CD87" s="121">
        <f t="shared" si="67"/>
        <v>0</v>
      </c>
      <c r="CE87" s="120">
        <f t="shared" si="68"/>
        <v>1</v>
      </c>
      <c r="CF87" s="120">
        <f t="shared" si="69"/>
        <v>1</v>
      </c>
    </row>
    <row r="88" spans="1:84" s="160" customFormat="1" ht="25.5">
      <c r="A88" s="159"/>
      <c r="B88" s="194"/>
      <c r="C88" s="119" t="s">
        <v>49</v>
      </c>
      <c r="D88" s="156"/>
      <c r="E88" s="156"/>
      <c r="F88" s="156"/>
      <c r="G88" s="156"/>
      <c r="H88" s="158"/>
      <c r="I88" s="158"/>
      <c r="J88" s="156"/>
      <c r="K88" s="156"/>
      <c r="L88" s="156"/>
      <c r="M88" s="156"/>
      <c r="N88" s="158"/>
      <c r="O88" s="158"/>
      <c r="P88" s="156"/>
      <c r="Q88" s="156"/>
      <c r="R88" s="156"/>
      <c r="S88" s="156"/>
      <c r="T88" s="158"/>
      <c r="U88" s="158"/>
      <c r="V88" s="156"/>
      <c r="W88" s="156"/>
      <c r="X88" s="156"/>
      <c r="Y88" s="156"/>
      <c r="Z88" s="156"/>
      <c r="AA88" s="156"/>
      <c r="AB88" s="7">
        <f>Z88+T88+N88+H88</f>
        <v>0</v>
      </c>
      <c r="AC88" s="7">
        <f>I88+O88+U88+AA88</f>
        <v>0</v>
      </c>
      <c r="AD88" s="112"/>
      <c r="AE88" s="112"/>
      <c r="AF88" s="112"/>
      <c r="AG88" s="112"/>
      <c r="AH88" s="112"/>
      <c r="AI88" s="112"/>
      <c r="AJ88" s="147"/>
      <c r="AK88" s="58"/>
      <c r="AL88" s="112"/>
      <c r="AM88" s="112"/>
      <c r="AN88" s="112"/>
      <c r="AO88" s="112"/>
      <c r="AP88" s="112"/>
      <c r="AQ88" s="112"/>
      <c r="AR88" s="147"/>
      <c r="AS88" s="58"/>
      <c r="AT88" s="112"/>
      <c r="AU88" s="112"/>
      <c r="AV88" s="112"/>
      <c r="AW88" s="112"/>
      <c r="AX88" s="112"/>
      <c r="AY88" s="147"/>
      <c r="AZ88" s="58"/>
      <c r="BA88" s="112"/>
      <c r="BB88" s="112"/>
      <c r="BC88" s="112"/>
      <c r="BD88" s="112"/>
      <c r="BE88" s="112"/>
      <c r="BF88" s="147"/>
      <c r="BG88" s="58"/>
      <c r="BH88" s="112"/>
      <c r="BI88" s="112"/>
      <c r="BJ88" s="112"/>
      <c r="BK88" s="112"/>
      <c r="BL88" s="112"/>
      <c r="BM88" s="112"/>
      <c r="BN88" s="147"/>
      <c r="BO88" s="58"/>
      <c r="BP88" s="3"/>
      <c r="BQ88" s="3"/>
      <c r="BR88" s="124"/>
      <c r="BS88" s="109"/>
      <c r="BT88" s="109">
        <v>1</v>
      </c>
      <c r="BU88" s="147">
        <f>SUM(BR88:BT88)</f>
        <v>1</v>
      </c>
      <c r="BV88" s="58">
        <f>BU88</f>
        <v>1</v>
      </c>
      <c r="BW88" s="109">
        <v>1</v>
      </c>
      <c r="BX88" s="109"/>
      <c r="BY88" s="109">
        <v>1</v>
      </c>
      <c r="BZ88" s="109">
        <v>1</v>
      </c>
      <c r="CA88" s="78">
        <f>SUM(BW88:BZ88)</f>
        <v>3</v>
      </c>
      <c r="CB88" s="58">
        <f>CA88</f>
        <v>3</v>
      </c>
      <c r="CC88" s="121">
        <f t="shared" si="66"/>
        <v>4</v>
      </c>
      <c r="CD88" s="121">
        <f t="shared" si="67"/>
        <v>4</v>
      </c>
      <c r="CE88" s="120">
        <f t="shared" si="68"/>
        <v>4</v>
      </c>
      <c r="CF88" s="120">
        <f t="shared" si="69"/>
        <v>4</v>
      </c>
    </row>
    <row r="89" spans="1:84" s="160" customFormat="1" ht="12.75">
      <c r="A89" s="159"/>
      <c r="B89" s="194"/>
      <c r="C89" s="119" t="s">
        <v>89</v>
      </c>
      <c r="D89" s="156"/>
      <c r="E89" s="156"/>
      <c r="F89" s="156"/>
      <c r="G89" s="156"/>
      <c r="H89" s="158"/>
      <c r="I89" s="158"/>
      <c r="J89" s="156"/>
      <c r="K89" s="156"/>
      <c r="L89" s="156"/>
      <c r="M89" s="156"/>
      <c r="N89" s="158"/>
      <c r="O89" s="158"/>
      <c r="P89" s="156"/>
      <c r="Q89" s="156"/>
      <c r="R89" s="156"/>
      <c r="S89" s="156"/>
      <c r="T89" s="158"/>
      <c r="U89" s="158"/>
      <c r="V89" s="156"/>
      <c r="W89" s="156"/>
      <c r="X89" s="156"/>
      <c r="Y89" s="156"/>
      <c r="Z89" s="156"/>
      <c r="AA89" s="156"/>
      <c r="AB89" s="7"/>
      <c r="AC89" s="7"/>
      <c r="AD89" s="112"/>
      <c r="AE89" s="112"/>
      <c r="AF89" s="112"/>
      <c r="AG89" s="112"/>
      <c r="AH89" s="112"/>
      <c r="AI89" s="112"/>
      <c r="AJ89" s="147"/>
      <c r="AK89" s="58"/>
      <c r="AL89" s="112"/>
      <c r="AM89" s="112"/>
      <c r="AN89" s="112"/>
      <c r="AO89" s="112"/>
      <c r="AP89" s="112"/>
      <c r="AQ89" s="112"/>
      <c r="AR89" s="147"/>
      <c r="AS89" s="58"/>
      <c r="AT89" s="112"/>
      <c r="AU89" s="112"/>
      <c r="AV89" s="112"/>
      <c r="AW89" s="112"/>
      <c r="AX89" s="112"/>
      <c r="AY89" s="147"/>
      <c r="AZ89" s="58"/>
      <c r="BA89" s="112"/>
      <c r="BB89" s="112"/>
      <c r="BC89" s="112"/>
      <c r="BD89" s="112"/>
      <c r="BE89" s="112"/>
      <c r="BF89" s="147"/>
      <c r="BG89" s="58"/>
      <c r="BH89" s="112"/>
      <c r="BI89" s="112"/>
      <c r="BJ89" s="112"/>
      <c r="BK89" s="112"/>
      <c r="BL89" s="112"/>
      <c r="BM89" s="112"/>
      <c r="BN89" s="147"/>
      <c r="BO89" s="58"/>
      <c r="BP89" s="3"/>
      <c r="BQ89" s="3"/>
      <c r="BR89" s="124"/>
      <c r="BS89" s="109"/>
      <c r="BT89" s="109">
        <v>1</v>
      </c>
      <c r="BU89" s="147">
        <f>SUM(BR89:BT89)</f>
        <v>1</v>
      </c>
      <c r="BV89" s="58">
        <f>BU89</f>
        <v>1</v>
      </c>
      <c r="BW89" s="109"/>
      <c r="BX89" s="109"/>
      <c r="BY89" s="109">
        <v>1</v>
      </c>
      <c r="BZ89" s="109"/>
      <c r="CA89" s="78">
        <f>SUM(BW89:BZ89)</f>
        <v>1</v>
      </c>
      <c r="CB89" s="58">
        <f>CA89</f>
        <v>1</v>
      </c>
      <c r="CC89" s="121">
        <f t="shared" si="66"/>
        <v>2</v>
      </c>
      <c r="CD89" s="121">
        <f t="shared" si="67"/>
        <v>2</v>
      </c>
      <c r="CE89" s="120">
        <f t="shared" si="68"/>
        <v>2</v>
      </c>
      <c r="CF89" s="120">
        <f t="shared" si="69"/>
        <v>2</v>
      </c>
    </row>
    <row r="90" spans="1:84" ht="38.25">
      <c r="A90" s="81"/>
      <c r="B90" s="194"/>
      <c r="C90" s="89" t="s">
        <v>112</v>
      </c>
      <c r="D90" s="6"/>
      <c r="E90" s="6"/>
      <c r="F90" s="6"/>
      <c r="G90" s="6"/>
      <c r="H90" s="56"/>
      <c r="I90" s="9"/>
      <c r="J90" s="6"/>
      <c r="K90" s="6"/>
      <c r="L90" s="6"/>
      <c r="M90" s="6"/>
      <c r="N90" s="56"/>
      <c r="O90" s="9"/>
      <c r="P90" s="6"/>
      <c r="Q90" s="6"/>
      <c r="R90" s="6"/>
      <c r="S90" s="6"/>
      <c r="T90" s="56"/>
      <c r="U90" s="9"/>
      <c r="V90" s="6"/>
      <c r="W90" s="6"/>
      <c r="X90" s="6"/>
      <c r="Y90" s="6"/>
      <c r="Z90" s="6"/>
      <c r="AA90" s="10"/>
      <c r="AB90" s="7">
        <f>Z90+T90+N90+H90</f>
        <v>0</v>
      </c>
      <c r="AC90" s="7">
        <f>I90+O90+U90+AA90</f>
        <v>0</v>
      </c>
      <c r="AD90" s="1"/>
      <c r="AE90" s="1"/>
      <c r="AF90" s="1"/>
      <c r="AG90" s="1"/>
      <c r="AH90" s="1"/>
      <c r="AI90" s="1"/>
      <c r="AJ90" s="57"/>
      <c r="AK90" s="58"/>
      <c r="AL90" s="1"/>
      <c r="AM90" s="1"/>
      <c r="AN90" s="1"/>
      <c r="AO90" s="1"/>
      <c r="AP90" s="1"/>
      <c r="AQ90" s="1"/>
      <c r="AR90" s="57"/>
      <c r="AS90" s="58"/>
      <c r="AT90" s="1"/>
      <c r="AU90" s="1"/>
      <c r="AV90" s="1"/>
      <c r="AW90" s="1"/>
      <c r="AX90" s="1"/>
      <c r="AY90" s="57"/>
      <c r="AZ90" s="58"/>
      <c r="BA90" s="1"/>
      <c r="BB90" s="1"/>
      <c r="BC90" s="1"/>
      <c r="BD90" s="1">
        <v>1</v>
      </c>
      <c r="BE90" s="1">
        <v>1</v>
      </c>
      <c r="BF90" s="57">
        <f>SUM(BA90:BE90)</f>
        <v>2</v>
      </c>
      <c r="BG90" s="58">
        <f>BF90</f>
        <v>2</v>
      </c>
      <c r="BH90" s="1"/>
      <c r="BI90" s="112">
        <v>1</v>
      </c>
      <c r="BJ90" s="1"/>
      <c r="BK90" s="112">
        <v>1</v>
      </c>
      <c r="BL90" s="112"/>
      <c r="BM90" s="112"/>
      <c r="BN90" s="57">
        <f>SUM(BI90:BM90)</f>
        <v>2</v>
      </c>
      <c r="BO90" s="58">
        <f>BN90</f>
        <v>2</v>
      </c>
      <c r="BP90" s="3">
        <f>AJ90+AR90+AY90+BF90+BN90</f>
        <v>4</v>
      </c>
      <c r="BQ90" s="3">
        <f>AK90+AS90+AZ90+BG90+BO90</f>
        <v>4</v>
      </c>
      <c r="BR90" s="109"/>
      <c r="BS90" s="51"/>
      <c r="BT90" s="51"/>
      <c r="BU90" s="78"/>
      <c r="BV90" s="58"/>
      <c r="BW90" s="51"/>
      <c r="BX90" s="51"/>
      <c r="BY90" s="51"/>
      <c r="BZ90" s="51"/>
      <c r="CA90" s="78"/>
      <c r="CB90" s="58"/>
      <c r="CC90" s="121">
        <f t="shared" si="66"/>
        <v>0</v>
      </c>
      <c r="CD90" s="121">
        <f t="shared" si="67"/>
        <v>0</v>
      </c>
      <c r="CE90" s="120">
        <f t="shared" si="68"/>
        <v>4</v>
      </c>
      <c r="CF90" s="120">
        <f t="shared" si="69"/>
        <v>4</v>
      </c>
    </row>
    <row r="91" spans="1:84" ht="12.75">
      <c r="A91" s="81"/>
      <c r="B91" s="194"/>
      <c r="C91" s="89" t="s">
        <v>114</v>
      </c>
      <c r="D91" s="6"/>
      <c r="E91" s="6"/>
      <c r="F91" s="6"/>
      <c r="G91" s="6"/>
      <c r="H91" s="56"/>
      <c r="I91" s="9"/>
      <c r="J91" s="6"/>
      <c r="K91" s="6"/>
      <c r="L91" s="6"/>
      <c r="M91" s="6"/>
      <c r="N91" s="56"/>
      <c r="O91" s="9"/>
      <c r="P91" s="6"/>
      <c r="Q91" s="6"/>
      <c r="R91" s="6"/>
      <c r="S91" s="6"/>
      <c r="T91" s="56"/>
      <c r="U91" s="9"/>
      <c r="V91" s="6"/>
      <c r="W91" s="6"/>
      <c r="X91" s="6"/>
      <c r="Y91" s="6"/>
      <c r="Z91" s="6"/>
      <c r="AA91" s="10"/>
      <c r="AB91" s="7">
        <f>Z91+T91+N91+H91</f>
        <v>0</v>
      </c>
      <c r="AC91" s="7">
        <f>I91+O91+U91+AA91</f>
        <v>0</v>
      </c>
      <c r="AD91" s="1"/>
      <c r="AE91" s="1"/>
      <c r="AF91" s="1"/>
      <c r="AG91" s="1"/>
      <c r="AH91" s="1"/>
      <c r="AI91" s="1"/>
      <c r="AJ91" s="57"/>
      <c r="AK91" s="58"/>
      <c r="AL91" s="1"/>
      <c r="AM91" s="1"/>
      <c r="AN91" s="1"/>
      <c r="AO91" s="1"/>
      <c r="AP91" s="1"/>
      <c r="AQ91" s="1"/>
      <c r="AR91" s="57"/>
      <c r="AS91" s="58"/>
      <c r="AT91" s="1"/>
      <c r="AU91" s="1"/>
      <c r="AV91" s="1"/>
      <c r="AW91" s="1"/>
      <c r="AX91" s="1"/>
      <c r="AY91" s="57"/>
      <c r="AZ91" s="58"/>
      <c r="BA91" s="1"/>
      <c r="BB91" s="1"/>
      <c r="BC91" s="1"/>
      <c r="BD91" s="1"/>
      <c r="BE91" s="1"/>
      <c r="BF91" s="57"/>
      <c r="BG91" s="58"/>
      <c r="BH91" s="1"/>
      <c r="BI91" s="1"/>
      <c r="BJ91" s="1"/>
      <c r="BK91" s="1"/>
      <c r="BL91" s="1"/>
      <c r="BM91" s="1"/>
      <c r="BN91" s="57"/>
      <c r="BO91" s="58"/>
      <c r="BP91" s="3"/>
      <c r="BQ91" s="3"/>
      <c r="BR91" s="109"/>
      <c r="BS91" s="51"/>
      <c r="BT91" s="109">
        <v>2</v>
      </c>
      <c r="BU91" s="78">
        <f>SUM(BR91:BT91)</f>
        <v>2</v>
      </c>
      <c r="BV91" s="58">
        <f>BU91</f>
        <v>2</v>
      </c>
      <c r="BW91" s="51"/>
      <c r="BX91" s="51"/>
      <c r="BY91" s="51">
        <v>1</v>
      </c>
      <c r="BZ91" s="109"/>
      <c r="CA91" s="78">
        <f>SUM(BW91:BZ91)</f>
        <v>1</v>
      </c>
      <c r="CB91" s="58">
        <f>CA91</f>
        <v>1</v>
      </c>
      <c r="CC91" s="121">
        <f t="shared" si="66"/>
        <v>3</v>
      </c>
      <c r="CD91" s="121">
        <f t="shared" si="67"/>
        <v>3</v>
      </c>
      <c r="CE91" s="120">
        <f t="shared" si="68"/>
        <v>3</v>
      </c>
      <c r="CF91" s="120">
        <f t="shared" si="69"/>
        <v>3</v>
      </c>
    </row>
    <row r="92" spans="1:84" ht="38.25">
      <c r="A92" s="81"/>
      <c r="B92" s="194"/>
      <c r="C92" s="92" t="s">
        <v>78</v>
      </c>
      <c r="D92" s="6"/>
      <c r="E92" s="6"/>
      <c r="F92" s="6"/>
      <c r="G92" s="6"/>
      <c r="H92" s="56"/>
      <c r="I92" s="9"/>
      <c r="J92" s="6"/>
      <c r="K92" s="6"/>
      <c r="L92" s="6"/>
      <c r="M92" s="6"/>
      <c r="N92" s="56"/>
      <c r="O92" s="9"/>
      <c r="P92" s="6"/>
      <c r="Q92" s="6"/>
      <c r="R92" s="6"/>
      <c r="S92" s="6"/>
      <c r="T92" s="56"/>
      <c r="U92" s="9"/>
      <c r="V92" s="6"/>
      <c r="W92" s="6"/>
      <c r="X92" s="6"/>
      <c r="Y92" s="6"/>
      <c r="Z92" s="6"/>
      <c r="AA92" s="10"/>
      <c r="AB92" s="7">
        <f>Z92+T92+N92+H92</f>
        <v>0</v>
      </c>
      <c r="AC92" s="7">
        <f>I92+O92+U92+AA92</f>
        <v>0</v>
      </c>
      <c r="AD92" s="1"/>
      <c r="AE92" s="1"/>
      <c r="AF92" s="1"/>
      <c r="AG92" s="1"/>
      <c r="AH92" s="1"/>
      <c r="AI92" s="1"/>
      <c r="AJ92" s="57"/>
      <c r="AK92" s="58"/>
      <c r="AL92" s="1"/>
      <c r="AM92" s="1"/>
      <c r="AN92" s="1"/>
      <c r="AO92" s="1"/>
      <c r="AP92" s="1"/>
      <c r="AQ92" s="1"/>
      <c r="AR92" s="57"/>
      <c r="AS92" s="58"/>
      <c r="AT92" s="1"/>
      <c r="AU92" s="1"/>
      <c r="AV92" s="1"/>
      <c r="AW92" s="1"/>
      <c r="AX92" s="1"/>
      <c r="AY92" s="57"/>
      <c r="AZ92" s="58"/>
      <c r="BA92" s="1"/>
      <c r="BB92" s="1"/>
      <c r="BC92" s="1"/>
      <c r="BD92" s="1"/>
      <c r="BE92" s="1"/>
      <c r="BF92" s="57"/>
      <c r="BG92" s="58"/>
      <c r="BH92" s="1"/>
      <c r="BI92" s="1"/>
      <c r="BJ92" s="1"/>
      <c r="BK92" s="1"/>
      <c r="BL92" s="1"/>
      <c r="BM92" s="1"/>
      <c r="BN92" s="57"/>
      <c r="BO92" s="58"/>
      <c r="BP92" s="3"/>
      <c r="BQ92" s="3"/>
      <c r="BR92" s="112"/>
      <c r="BS92" s="51"/>
      <c r="BT92" s="51"/>
      <c r="BU92" s="78"/>
      <c r="BV92" s="58"/>
      <c r="BW92" s="51"/>
      <c r="BX92" s="51"/>
      <c r="BY92" s="51">
        <v>1</v>
      </c>
      <c r="BZ92" s="51"/>
      <c r="CA92" s="78">
        <f>SUM(BW92:BZ92)</f>
        <v>1</v>
      </c>
      <c r="CB92" s="58">
        <f>CA92</f>
        <v>1</v>
      </c>
      <c r="CC92" s="121">
        <f t="shared" si="66"/>
        <v>1</v>
      </c>
      <c r="CD92" s="121">
        <f t="shared" si="67"/>
        <v>1</v>
      </c>
      <c r="CE92" s="120">
        <f t="shared" si="68"/>
        <v>1</v>
      </c>
      <c r="CF92" s="120">
        <f t="shared" si="69"/>
        <v>1</v>
      </c>
    </row>
    <row r="93" spans="1:84" ht="25.5">
      <c r="A93" s="81"/>
      <c r="B93" s="194"/>
      <c r="C93" s="92" t="s">
        <v>79</v>
      </c>
      <c r="D93" s="6"/>
      <c r="E93" s="6"/>
      <c r="F93" s="6"/>
      <c r="G93" s="6"/>
      <c r="H93" s="56"/>
      <c r="I93" s="9"/>
      <c r="J93" s="6"/>
      <c r="K93" s="6"/>
      <c r="L93" s="6"/>
      <c r="M93" s="6"/>
      <c r="N93" s="56"/>
      <c r="O93" s="9"/>
      <c r="P93" s="6"/>
      <c r="Q93" s="6"/>
      <c r="R93" s="6"/>
      <c r="S93" s="6"/>
      <c r="T93" s="56"/>
      <c r="U93" s="9"/>
      <c r="V93" s="6"/>
      <c r="W93" s="6"/>
      <c r="X93" s="6"/>
      <c r="Y93" s="6"/>
      <c r="Z93" s="6"/>
      <c r="AA93" s="10"/>
      <c r="AB93" s="7">
        <f>Z93+T93+N93+H93</f>
        <v>0</v>
      </c>
      <c r="AC93" s="7">
        <f>I93+O93+U93+AA93</f>
        <v>0</v>
      </c>
      <c r="AD93" s="1"/>
      <c r="AE93" s="1"/>
      <c r="AF93" s="1"/>
      <c r="AG93" s="1"/>
      <c r="AH93" s="1"/>
      <c r="AI93" s="1"/>
      <c r="AJ93" s="57"/>
      <c r="AK93" s="58"/>
      <c r="AL93" s="1"/>
      <c r="AM93" s="1"/>
      <c r="AN93" s="1"/>
      <c r="AO93" s="1"/>
      <c r="AP93" s="1"/>
      <c r="AQ93" s="1"/>
      <c r="AR93" s="57"/>
      <c r="AS93" s="58"/>
      <c r="AT93" s="1"/>
      <c r="AU93" s="1"/>
      <c r="AV93" s="1"/>
      <c r="AW93" s="1"/>
      <c r="AX93" s="1"/>
      <c r="AY93" s="57"/>
      <c r="AZ93" s="58"/>
      <c r="BA93" s="1"/>
      <c r="BB93" s="1"/>
      <c r="BC93" s="1"/>
      <c r="BD93" s="1"/>
      <c r="BE93" s="1"/>
      <c r="BF93" s="57"/>
      <c r="BG93" s="58"/>
      <c r="BH93" s="1"/>
      <c r="BI93" s="1"/>
      <c r="BJ93" s="1"/>
      <c r="BK93" s="1"/>
      <c r="BL93" s="1"/>
      <c r="BM93" s="1"/>
      <c r="BN93" s="57"/>
      <c r="BO93" s="58"/>
      <c r="BP93" s="3"/>
      <c r="BQ93" s="3"/>
      <c r="BR93" s="112"/>
      <c r="BS93" s="51"/>
      <c r="BT93" s="51">
        <v>1</v>
      </c>
      <c r="BU93" s="78">
        <f>SUM(BR93:BT93)</f>
        <v>1</v>
      </c>
      <c r="BV93" s="58">
        <f>BU93</f>
        <v>1</v>
      </c>
      <c r="BW93" s="51"/>
      <c r="BX93" s="51"/>
      <c r="BY93" s="51">
        <v>1</v>
      </c>
      <c r="BZ93" s="51"/>
      <c r="CA93" s="78">
        <f>SUM(BW93:BZ93)</f>
        <v>1</v>
      </c>
      <c r="CB93" s="58">
        <f>CA93</f>
        <v>1</v>
      </c>
      <c r="CC93" s="121">
        <f t="shared" si="66"/>
        <v>2</v>
      </c>
      <c r="CD93" s="121">
        <f t="shared" si="67"/>
        <v>2</v>
      </c>
      <c r="CE93" s="120">
        <f t="shared" si="58"/>
        <v>2</v>
      </c>
      <c r="CF93" s="120">
        <f t="shared" si="59"/>
        <v>2</v>
      </c>
    </row>
    <row r="94" spans="1:84" ht="12.75">
      <c r="A94" s="81"/>
      <c r="B94" s="194"/>
      <c r="C94" s="92" t="s">
        <v>137</v>
      </c>
      <c r="D94" s="6"/>
      <c r="E94" s="6"/>
      <c r="F94" s="6"/>
      <c r="G94" s="6"/>
      <c r="H94" s="56"/>
      <c r="I94" s="9"/>
      <c r="J94" s="6"/>
      <c r="K94" s="6"/>
      <c r="L94" s="6"/>
      <c r="M94" s="6"/>
      <c r="N94" s="56"/>
      <c r="O94" s="9"/>
      <c r="P94" s="6"/>
      <c r="Q94" s="6"/>
      <c r="R94" s="6"/>
      <c r="S94" s="6"/>
      <c r="T94" s="56"/>
      <c r="U94" s="9"/>
      <c r="V94" s="6"/>
      <c r="W94" s="6"/>
      <c r="X94" s="6"/>
      <c r="Y94" s="6"/>
      <c r="Z94" s="6"/>
      <c r="AA94" s="10"/>
      <c r="AB94" s="7"/>
      <c r="AC94" s="7"/>
      <c r="AD94" s="1"/>
      <c r="AE94" s="1"/>
      <c r="AF94" s="1"/>
      <c r="AG94" s="1">
        <v>1</v>
      </c>
      <c r="AH94" s="1"/>
      <c r="AI94" s="1"/>
      <c r="AJ94" s="57">
        <f>SUM(AD94:AH94)</f>
        <v>1</v>
      </c>
      <c r="AK94" s="58">
        <f>AJ94</f>
        <v>1</v>
      </c>
      <c r="AL94" s="1"/>
      <c r="AM94" s="1"/>
      <c r="AN94" s="1"/>
      <c r="AO94" s="1"/>
      <c r="AP94" s="1"/>
      <c r="AQ94" s="1"/>
      <c r="AR94" s="57"/>
      <c r="AS94" s="58"/>
      <c r="AT94" s="1"/>
      <c r="AU94" s="1"/>
      <c r="AV94" s="1"/>
      <c r="AW94" s="1"/>
      <c r="AX94" s="1"/>
      <c r="AY94" s="57"/>
      <c r="AZ94" s="58"/>
      <c r="BA94" s="1"/>
      <c r="BB94" s="1"/>
      <c r="BC94" s="1"/>
      <c r="BD94" s="1"/>
      <c r="BE94" s="1"/>
      <c r="BF94" s="57"/>
      <c r="BG94" s="58"/>
      <c r="BH94" s="1"/>
      <c r="BI94" s="1"/>
      <c r="BJ94" s="1"/>
      <c r="BK94" s="1"/>
      <c r="BL94" s="1"/>
      <c r="BM94" s="1"/>
      <c r="BN94" s="57"/>
      <c r="BO94" s="58"/>
      <c r="BP94" s="3">
        <f aca="true" t="shared" si="70" ref="BP94:BQ97">AJ94+AR94+AY94+BF94+BN94</f>
        <v>1</v>
      </c>
      <c r="BQ94" s="3">
        <f t="shared" si="70"/>
        <v>1</v>
      </c>
      <c r="BR94" s="112"/>
      <c r="BS94" s="51"/>
      <c r="BT94" s="51"/>
      <c r="BU94" s="78"/>
      <c r="BV94" s="58"/>
      <c r="BW94" s="51"/>
      <c r="BX94" s="51"/>
      <c r="BY94" s="51"/>
      <c r="BZ94" s="51"/>
      <c r="CA94" s="78"/>
      <c r="CB94" s="58"/>
      <c r="CC94" s="121">
        <f t="shared" si="66"/>
        <v>0</v>
      </c>
      <c r="CD94" s="121">
        <f t="shared" si="67"/>
        <v>0</v>
      </c>
      <c r="CE94" s="120">
        <f t="shared" si="58"/>
        <v>1</v>
      </c>
      <c r="CF94" s="120">
        <f t="shared" si="59"/>
        <v>1</v>
      </c>
    </row>
    <row r="95" spans="1:84" ht="25.5">
      <c r="A95" s="81"/>
      <c r="B95" s="194"/>
      <c r="C95" s="88" t="s">
        <v>80</v>
      </c>
      <c r="D95" s="6"/>
      <c r="E95" s="6"/>
      <c r="F95" s="6"/>
      <c r="G95" s="6"/>
      <c r="H95" s="56"/>
      <c r="I95" s="9"/>
      <c r="J95" s="6"/>
      <c r="K95" s="6"/>
      <c r="L95" s="6"/>
      <c r="M95" s="6"/>
      <c r="N95" s="56"/>
      <c r="O95" s="9"/>
      <c r="P95" s="6"/>
      <c r="Q95" s="6"/>
      <c r="R95" s="6"/>
      <c r="S95" s="6"/>
      <c r="T95" s="56"/>
      <c r="U95" s="9"/>
      <c r="V95" s="6"/>
      <c r="W95" s="6"/>
      <c r="X95" s="6"/>
      <c r="Y95" s="6"/>
      <c r="Z95" s="6"/>
      <c r="AA95" s="10"/>
      <c r="AB95" s="7">
        <f aca="true" t="shared" si="71" ref="AB95:AB106">Z95+T95+N95+H95</f>
        <v>0</v>
      </c>
      <c r="AC95" s="7">
        <f aca="true" t="shared" si="72" ref="AC95:AC106">I95+O95+U95+AA95</f>
        <v>0</v>
      </c>
      <c r="AD95" s="1"/>
      <c r="AE95" s="1"/>
      <c r="AF95" s="1"/>
      <c r="AG95" s="1"/>
      <c r="AH95" s="1"/>
      <c r="AI95" s="1"/>
      <c r="AJ95" s="57"/>
      <c r="AK95" s="58"/>
      <c r="AL95" s="1"/>
      <c r="AM95" s="1"/>
      <c r="AN95" s="1"/>
      <c r="AO95" s="1"/>
      <c r="AP95" s="1"/>
      <c r="AQ95" s="1"/>
      <c r="AR95" s="57"/>
      <c r="AS95" s="58"/>
      <c r="AT95" s="1"/>
      <c r="AU95" s="1"/>
      <c r="AV95" s="1"/>
      <c r="AW95" s="1"/>
      <c r="AX95" s="1"/>
      <c r="AY95" s="57"/>
      <c r="AZ95" s="58"/>
      <c r="BA95" s="1"/>
      <c r="BB95" s="1"/>
      <c r="BC95" s="1"/>
      <c r="BD95" s="112">
        <v>1</v>
      </c>
      <c r="BE95" s="112">
        <v>1</v>
      </c>
      <c r="BF95" s="57">
        <f>SUM(BA95:BE95)</f>
        <v>2</v>
      </c>
      <c r="BG95" s="58">
        <f>BF95</f>
        <v>2</v>
      </c>
      <c r="BH95" s="1"/>
      <c r="BI95" s="1"/>
      <c r="BJ95" s="1"/>
      <c r="BK95" s="1"/>
      <c r="BL95" s="1"/>
      <c r="BM95" s="1"/>
      <c r="BN95" s="57"/>
      <c r="BO95" s="58"/>
      <c r="BP95" s="3">
        <f t="shared" si="70"/>
        <v>2</v>
      </c>
      <c r="BQ95" s="3">
        <f t="shared" si="70"/>
        <v>2</v>
      </c>
      <c r="BR95" s="109"/>
      <c r="BS95" s="51"/>
      <c r="BT95" s="109"/>
      <c r="BU95" s="78"/>
      <c r="BV95" s="58"/>
      <c r="BW95" s="51"/>
      <c r="BX95" s="51"/>
      <c r="BY95" s="51"/>
      <c r="BZ95" s="51"/>
      <c r="CA95" s="78"/>
      <c r="CB95" s="58"/>
      <c r="CC95" s="121">
        <f t="shared" si="66"/>
        <v>0</v>
      </c>
      <c r="CD95" s="121">
        <f t="shared" si="67"/>
        <v>0</v>
      </c>
      <c r="CE95" s="120">
        <f t="shared" si="58"/>
        <v>2</v>
      </c>
      <c r="CF95" s="120">
        <f t="shared" si="59"/>
        <v>2</v>
      </c>
    </row>
    <row r="96" spans="1:84" ht="12.75">
      <c r="A96" s="81"/>
      <c r="B96" s="194"/>
      <c r="C96" s="88" t="s">
        <v>81</v>
      </c>
      <c r="D96" s="6"/>
      <c r="E96" s="6"/>
      <c r="F96" s="6"/>
      <c r="G96" s="6"/>
      <c r="H96" s="56"/>
      <c r="I96" s="9"/>
      <c r="J96" s="6"/>
      <c r="K96" s="6"/>
      <c r="L96" s="6"/>
      <c r="M96" s="6"/>
      <c r="N96" s="56"/>
      <c r="O96" s="9"/>
      <c r="P96" s="6"/>
      <c r="Q96" s="6"/>
      <c r="R96" s="6"/>
      <c r="S96" s="6"/>
      <c r="T96" s="56"/>
      <c r="U96" s="9"/>
      <c r="V96" s="6"/>
      <c r="W96" s="6"/>
      <c r="X96" s="6"/>
      <c r="Y96" s="6"/>
      <c r="Z96" s="6"/>
      <c r="AA96" s="10"/>
      <c r="AB96" s="7">
        <f t="shared" si="71"/>
        <v>0</v>
      </c>
      <c r="AC96" s="7">
        <f t="shared" si="72"/>
        <v>0</v>
      </c>
      <c r="AD96" s="1"/>
      <c r="AE96" s="1"/>
      <c r="AF96" s="1"/>
      <c r="AG96" s="1"/>
      <c r="AH96" s="1"/>
      <c r="AI96" s="1"/>
      <c r="AJ96" s="57"/>
      <c r="AK96" s="58"/>
      <c r="AL96" s="1"/>
      <c r="AM96" s="1"/>
      <c r="AN96" s="1"/>
      <c r="AO96" s="1"/>
      <c r="AP96" s="1"/>
      <c r="AQ96" s="1"/>
      <c r="AR96" s="57"/>
      <c r="AS96" s="58"/>
      <c r="AT96" s="1"/>
      <c r="AU96" s="1"/>
      <c r="AV96" s="1"/>
      <c r="AW96" s="1"/>
      <c r="AX96" s="1"/>
      <c r="AY96" s="57"/>
      <c r="AZ96" s="58"/>
      <c r="BA96" s="1"/>
      <c r="BB96" s="1"/>
      <c r="BC96" s="1"/>
      <c r="BD96" s="1"/>
      <c r="BE96" s="1"/>
      <c r="BF96" s="57"/>
      <c r="BG96" s="58"/>
      <c r="BH96" s="1"/>
      <c r="BI96" s="1">
        <v>1</v>
      </c>
      <c r="BJ96" s="6"/>
      <c r="BK96" s="1">
        <v>1</v>
      </c>
      <c r="BL96" s="1"/>
      <c r="BM96" s="1"/>
      <c r="BN96" s="57">
        <f>SUM(BI96:BM96)</f>
        <v>2</v>
      </c>
      <c r="BO96" s="58">
        <f>BN96</f>
        <v>2</v>
      </c>
      <c r="BP96" s="3">
        <f t="shared" si="70"/>
        <v>2</v>
      </c>
      <c r="BQ96" s="3">
        <f t="shared" si="70"/>
        <v>2</v>
      </c>
      <c r="BR96" s="109"/>
      <c r="BS96" s="51"/>
      <c r="BT96" s="51"/>
      <c r="BU96" s="78"/>
      <c r="BV96" s="58"/>
      <c r="BW96" s="51"/>
      <c r="BX96" s="51"/>
      <c r="BY96" s="51"/>
      <c r="BZ96" s="51"/>
      <c r="CA96" s="78"/>
      <c r="CB96" s="58"/>
      <c r="CC96" s="121">
        <f t="shared" si="66"/>
        <v>0</v>
      </c>
      <c r="CD96" s="121">
        <f t="shared" si="67"/>
        <v>0</v>
      </c>
      <c r="CE96" s="120">
        <f t="shared" si="58"/>
        <v>2</v>
      </c>
      <c r="CF96" s="120">
        <f t="shared" si="59"/>
        <v>2</v>
      </c>
    </row>
    <row r="97" spans="1:84" ht="12.75">
      <c r="A97" s="81"/>
      <c r="B97" s="194"/>
      <c r="C97" s="88" t="s">
        <v>82</v>
      </c>
      <c r="D97" s="6"/>
      <c r="E97" s="6"/>
      <c r="F97" s="6"/>
      <c r="G97" s="6"/>
      <c r="H97" s="56"/>
      <c r="I97" s="9"/>
      <c r="J97" s="6"/>
      <c r="K97" s="6"/>
      <c r="L97" s="6"/>
      <c r="M97" s="6"/>
      <c r="N97" s="56"/>
      <c r="O97" s="9"/>
      <c r="P97" s="6"/>
      <c r="Q97" s="6"/>
      <c r="R97" s="6"/>
      <c r="S97" s="6"/>
      <c r="T97" s="56"/>
      <c r="U97" s="9"/>
      <c r="V97" s="6"/>
      <c r="W97" s="6"/>
      <c r="X97" s="6"/>
      <c r="Y97" s="6"/>
      <c r="Z97" s="6"/>
      <c r="AA97" s="10"/>
      <c r="AB97" s="7">
        <f t="shared" si="71"/>
        <v>0</v>
      </c>
      <c r="AC97" s="7">
        <f t="shared" si="72"/>
        <v>0</v>
      </c>
      <c r="AD97" s="1"/>
      <c r="AE97" s="1"/>
      <c r="AF97" s="1"/>
      <c r="AG97" s="1"/>
      <c r="AH97" s="1"/>
      <c r="AI97" s="1"/>
      <c r="AJ97" s="57">
        <f>SUM(AD97:AH97)</f>
        <v>0</v>
      </c>
      <c r="AK97" s="58">
        <f>AJ97</f>
        <v>0</v>
      </c>
      <c r="AL97" s="1"/>
      <c r="AM97" s="1"/>
      <c r="AN97" s="1"/>
      <c r="AO97" s="75"/>
      <c r="AP97" s="167"/>
      <c r="AQ97" s="1"/>
      <c r="AR97" s="57"/>
      <c r="AS97" s="58"/>
      <c r="AT97" s="74"/>
      <c r="AU97" s="86"/>
      <c r="AV97" s="1"/>
      <c r="AW97" s="1"/>
      <c r="AX97" s="112">
        <v>1</v>
      </c>
      <c r="AY97" s="57">
        <f>SUM(AT97:AX97)</f>
        <v>1</v>
      </c>
      <c r="AZ97" s="58">
        <f>AY97</f>
        <v>1</v>
      </c>
      <c r="BA97" s="1"/>
      <c r="BB97" s="1"/>
      <c r="BC97" s="1"/>
      <c r="BD97" s="1"/>
      <c r="BE97" s="1"/>
      <c r="BF97" s="57"/>
      <c r="BG97" s="58"/>
      <c r="BH97" s="1"/>
      <c r="BI97" s="1"/>
      <c r="BJ97" s="1"/>
      <c r="BK97" s="1"/>
      <c r="BL97" s="1"/>
      <c r="BM97" s="1"/>
      <c r="BN97" s="57"/>
      <c r="BO97" s="58"/>
      <c r="BP97" s="3">
        <f t="shared" si="70"/>
        <v>1</v>
      </c>
      <c r="BQ97" s="3">
        <f t="shared" si="70"/>
        <v>1</v>
      </c>
      <c r="BR97" s="109"/>
      <c r="BS97" s="51"/>
      <c r="BT97" s="51"/>
      <c r="BU97" s="78"/>
      <c r="BV97" s="58"/>
      <c r="BW97" s="51"/>
      <c r="BX97" s="51"/>
      <c r="BY97" s="51"/>
      <c r="BZ97" s="51"/>
      <c r="CA97" s="78"/>
      <c r="CB97" s="58"/>
      <c r="CC97" s="121">
        <f t="shared" si="66"/>
        <v>0</v>
      </c>
      <c r="CD97" s="121">
        <f t="shared" si="67"/>
        <v>0</v>
      </c>
      <c r="CE97" s="120">
        <f t="shared" si="58"/>
        <v>1</v>
      </c>
      <c r="CF97" s="120">
        <f t="shared" si="59"/>
        <v>1</v>
      </c>
    </row>
    <row r="98" spans="1:84" s="18" customFormat="1" ht="25.5">
      <c r="A98" s="81"/>
      <c r="B98" s="194"/>
      <c r="C98" s="92" t="s">
        <v>107</v>
      </c>
      <c r="D98" s="24"/>
      <c r="E98" s="24"/>
      <c r="F98" s="24"/>
      <c r="G98" s="24"/>
      <c r="H98" s="56"/>
      <c r="I98" s="9"/>
      <c r="J98" s="24"/>
      <c r="K98" s="24"/>
      <c r="L98" s="24"/>
      <c r="M98" s="24"/>
      <c r="N98" s="59"/>
      <c r="O98" s="9"/>
      <c r="P98" s="24"/>
      <c r="Q98" s="24"/>
      <c r="R98" s="24"/>
      <c r="S98" s="24"/>
      <c r="T98" s="59"/>
      <c r="U98" s="9"/>
      <c r="V98" s="24"/>
      <c r="W98" s="24"/>
      <c r="X98" s="24"/>
      <c r="Y98" s="24"/>
      <c r="Z98" s="24"/>
      <c r="AA98" s="10"/>
      <c r="AB98" s="7">
        <f t="shared" si="71"/>
        <v>0</v>
      </c>
      <c r="AC98" s="7">
        <f t="shared" si="72"/>
        <v>0</v>
      </c>
      <c r="AD98" s="5"/>
      <c r="AE98" s="5"/>
      <c r="AF98" s="5"/>
      <c r="AG98" s="5"/>
      <c r="AH98" s="5"/>
      <c r="AI98" s="5"/>
      <c r="AJ98" s="57"/>
      <c r="AK98" s="58"/>
      <c r="AL98" s="5"/>
      <c r="AM98" s="5"/>
      <c r="AN98" s="5"/>
      <c r="AO98" s="5"/>
      <c r="AP98" s="5"/>
      <c r="AQ98" s="5"/>
      <c r="AR98" s="57"/>
      <c r="AS98" s="58"/>
      <c r="AT98" s="5"/>
      <c r="AU98" s="24"/>
      <c r="AV98" s="5"/>
      <c r="AW98" s="5"/>
      <c r="AX98" s="5"/>
      <c r="AY98" s="57"/>
      <c r="AZ98" s="58"/>
      <c r="BA98" s="5"/>
      <c r="BB98" s="5"/>
      <c r="BC98" s="5"/>
      <c r="BD98" s="5"/>
      <c r="BE98" s="5"/>
      <c r="BF98" s="57"/>
      <c r="BG98" s="58"/>
      <c r="BH98" s="5"/>
      <c r="BI98" s="5"/>
      <c r="BJ98" s="5"/>
      <c r="BK98" s="5"/>
      <c r="BL98" s="5"/>
      <c r="BM98" s="5"/>
      <c r="BN98" s="57"/>
      <c r="BO98" s="58"/>
      <c r="BP98" s="3"/>
      <c r="BQ98" s="3"/>
      <c r="BR98" s="5"/>
      <c r="BS98" s="61"/>
      <c r="BT98" s="61">
        <v>1</v>
      </c>
      <c r="BU98" s="78">
        <f>SUM(BR98:BT98)</f>
        <v>1</v>
      </c>
      <c r="BV98" s="58">
        <f>BU98</f>
        <v>1</v>
      </c>
      <c r="BW98" s="61"/>
      <c r="BX98" s="61"/>
      <c r="BY98" s="61"/>
      <c r="BZ98" s="61"/>
      <c r="CA98" s="78"/>
      <c r="CB98" s="58"/>
      <c r="CC98" s="121">
        <f t="shared" si="66"/>
        <v>1</v>
      </c>
      <c r="CD98" s="121">
        <f t="shared" si="67"/>
        <v>1</v>
      </c>
      <c r="CE98" s="120">
        <f t="shared" si="58"/>
        <v>1</v>
      </c>
      <c r="CF98" s="120">
        <f t="shared" si="59"/>
        <v>1</v>
      </c>
    </row>
    <row r="99" spans="1:84" s="18" customFormat="1" ht="25.5">
      <c r="A99" s="81"/>
      <c r="B99" s="194"/>
      <c r="C99" s="119" t="s">
        <v>106</v>
      </c>
      <c r="D99" s="24"/>
      <c r="E99" s="24"/>
      <c r="F99" s="24"/>
      <c r="G99" s="24"/>
      <c r="H99" s="56"/>
      <c r="I99" s="9"/>
      <c r="J99" s="24"/>
      <c r="K99" s="24"/>
      <c r="L99" s="24"/>
      <c r="M99" s="24"/>
      <c r="N99" s="59"/>
      <c r="O99" s="9"/>
      <c r="P99" s="24"/>
      <c r="Q99" s="24"/>
      <c r="R99" s="24"/>
      <c r="S99" s="24"/>
      <c r="T99" s="59"/>
      <c r="U99" s="9"/>
      <c r="V99" s="24"/>
      <c r="W99" s="24"/>
      <c r="X99" s="24"/>
      <c r="Y99" s="24"/>
      <c r="Z99" s="24"/>
      <c r="AA99" s="10"/>
      <c r="AB99" s="7">
        <f t="shared" si="71"/>
        <v>0</v>
      </c>
      <c r="AC99" s="7">
        <f t="shared" si="72"/>
        <v>0</v>
      </c>
      <c r="AD99" s="5"/>
      <c r="AE99" s="5"/>
      <c r="AF99" s="5"/>
      <c r="AG99" s="5"/>
      <c r="AH99" s="5"/>
      <c r="AI99" s="5"/>
      <c r="AJ99" s="57"/>
      <c r="AK99" s="58"/>
      <c r="AL99" s="5"/>
      <c r="AM99" s="5"/>
      <c r="AN99" s="5"/>
      <c r="AO99" s="5"/>
      <c r="AP99" s="5"/>
      <c r="AQ99" s="5"/>
      <c r="AR99" s="57"/>
      <c r="AS99" s="58"/>
      <c r="AT99" s="5"/>
      <c r="AU99" s="24"/>
      <c r="AV99" s="5"/>
      <c r="AW99" s="5"/>
      <c r="AX99" s="5"/>
      <c r="AY99" s="57"/>
      <c r="AZ99" s="58"/>
      <c r="BA99" s="5"/>
      <c r="BB99" s="5"/>
      <c r="BC99" s="5"/>
      <c r="BD99" s="5"/>
      <c r="BE99" s="5"/>
      <c r="BF99" s="57"/>
      <c r="BG99" s="58"/>
      <c r="BH99" s="5"/>
      <c r="BI99" s="5"/>
      <c r="BJ99" s="5"/>
      <c r="BK99" s="5"/>
      <c r="BL99" s="5"/>
      <c r="BM99" s="5"/>
      <c r="BN99" s="57"/>
      <c r="BO99" s="58"/>
      <c r="BP99" s="3"/>
      <c r="BQ99" s="3"/>
      <c r="BR99" s="5"/>
      <c r="BS99" s="61"/>
      <c r="BT99" s="61">
        <v>1</v>
      </c>
      <c r="BU99" s="78">
        <f>SUM(BR99:BT99)</f>
        <v>1</v>
      </c>
      <c r="BV99" s="58">
        <f>BU99</f>
        <v>1</v>
      </c>
      <c r="BW99" s="61"/>
      <c r="BX99" s="61"/>
      <c r="BY99" s="61">
        <v>1</v>
      </c>
      <c r="BZ99" s="109"/>
      <c r="CA99" s="78">
        <f>SUM(BW99:BZ99)</f>
        <v>1</v>
      </c>
      <c r="CB99" s="58">
        <f>CA99</f>
        <v>1</v>
      </c>
      <c r="CC99" s="121">
        <f t="shared" si="66"/>
        <v>2</v>
      </c>
      <c r="CD99" s="121">
        <f t="shared" si="67"/>
        <v>2</v>
      </c>
      <c r="CE99" s="120">
        <f t="shared" si="58"/>
        <v>2</v>
      </c>
      <c r="CF99" s="120">
        <f t="shared" si="59"/>
        <v>2</v>
      </c>
    </row>
    <row r="100" spans="1:84" s="18" customFormat="1" ht="12.75">
      <c r="A100" s="81"/>
      <c r="B100" s="194"/>
      <c r="C100" s="119" t="s">
        <v>133</v>
      </c>
      <c r="D100" s="24"/>
      <c r="E100" s="24"/>
      <c r="F100" s="24"/>
      <c r="G100" s="24"/>
      <c r="H100" s="56"/>
      <c r="I100" s="9"/>
      <c r="J100" s="24"/>
      <c r="K100" s="24"/>
      <c r="L100" s="24"/>
      <c r="M100" s="24"/>
      <c r="N100" s="59"/>
      <c r="O100" s="9"/>
      <c r="P100" s="24"/>
      <c r="Q100" s="24"/>
      <c r="R100" s="24"/>
      <c r="S100" s="24"/>
      <c r="T100" s="59"/>
      <c r="U100" s="9"/>
      <c r="V100" s="24"/>
      <c r="W100" s="24"/>
      <c r="X100" s="24"/>
      <c r="Y100" s="24"/>
      <c r="Z100" s="24"/>
      <c r="AA100" s="10"/>
      <c r="AB100" s="7">
        <f t="shared" si="71"/>
        <v>0</v>
      </c>
      <c r="AC100" s="7">
        <f t="shared" si="72"/>
        <v>0</v>
      </c>
      <c r="AD100" s="5"/>
      <c r="AE100" s="5"/>
      <c r="AF100" s="5"/>
      <c r="AG100" s="5"/>
      <c r="AH100" s="5"/>
      <c r="AI100" s="5"/>
      <c r="AJ100" s="57"/>
      <c r="AK100" s="58"/>
      <c r="AL100" s="5"/>
      <c r="AM100" s="5"/>
      <c r="AN100" s="5"/>
      <c r="AO100" s="5"/>
      <c r="AP100" s="5"/>
      <c r="AQ100" s="5"/>
      <c r="AR100" s="57"/>
      <c r="AS100" s="58"/>
      <c r="AT100" s="5"/>
      <c r="AU100" s="24"/>
      <c r="AV100" s="5"/>
      <c r="AW100" s="5"/>
      <c r="AX100" s="5"/>
      <c r="AY100" s="57"/>
      <c r="AZ100" s="58"/>
      <c r="BA100" s="5"/>
      <c r="BB100" s="5"/>
      <c r="BC100" s="5"/>
      <c r="BD100" s="5"/>
      <c r="BE100" s="5"/>
      <c r="BF100" s="57"/>
      <c r="BG100" s="58"/>
      <c r="BH100" s="5"/>
      <c r="BI100" s="5"/>
      <c r="BJ100" s="5"/>
      <c r="BK100" s="5"/>
      <c r="BL100" s="5"/>
      <c r="BM100" s="5"/>
      <c r="BN100" s="57"/>
      <c r="BO100" s="58"/>
      <c r="BP100" s="3"/>
      <c r="BQ100" s="3"/>
      <c r="BR100" s="5"/>
      <c r="BS100" s="61"/>
      <c r="BT100" s="61"/>
      <c r="BU100" s="78"/>
      <c r="BV100" s="58"/>
      <c r="BW100" s="61"/>
      <c r="BX100" s="61"/>
      <c r="BY100" s="61">
        <v>1</v>
      </c>
      <c r="BZ100" s="109"/>
      <c r="CA100" s="78">
        <f>SUM(BW100:BZ100)</f>
        <v>1</v>
      </c>
      <c r="CB100" s="58">
        <f>CA100</f>
        <v>1</v>
      </c>
      <c r="CC100" s="121">
        <f t="shared" si="66"/>
        <v>1</v>
      </c>
      <c r="CD100" s="121">
        <f t="shared" si="67"/>
        <v>1</v>
      </c>
      <c r="CE100" s="120">
        <f t="shared" si="58"/>
        <v>1</v>
      </c>
      <c r="CF100" s="120">
        <f t="shared" si="59"/>
        <v>1</v>
      </c>
    </row>
    <row r="101" spans="1:84" s="18" customFormat="1" ht="12.75">
      <c r="A101" s="81"/>
      <c r="B101" s="194"/>
      <c r="C101" s="92" t="s">
        <v>113</v>
      </c>
      <c r="D101" s="24"/>
      <c r="E101" s="24"/>
      <c r="F101" s="24"/>
      <c r="G101" s="24"/>
      <c r="H101" s="56"/>
      <c r="I101" s="9"/>
      <c r="J101" s="24"/>
      <c r="K101" s="24"/>
      <c r="L101" s="24"/>
      <c r="M101" s="24"/>
      <c r="N101" s="59"/>
      <c r="O101" s="9"/>
      <c r="P101" s="24"/>
      <c r="Q101" s="24"/>
      <c r="R101" s="24"/>
      <c r="S101" s="24"/>
      <c r="T101" s="59"/>
      <c r="U101" s="9"/>
      <c r="V101" s="24"/>
      <c r="W101" s="24"/>
      <c r="X101" s="24"/>
      <c r="Y101" s="24"/>
      <c r="Z101" s="24"/>
      <c r="AA101" s="10"/>
      <c r="AB101" s="7">
        <f t="shared" si="71"/>
        <v>0</v>
      </c>
      <c r="AC101" s="7">
        <f t="shared" si="72"/>
        <v>0</v>
      </c>
      <c r="AD101" s="5"/>
      <c r="AE101" s="5"/>
      <c r="AF101" s="5"/>
      <c r="AG101" s="5"/>
      <c r="AH101" s="5"/>
      <c r="AI101" s="5"/>
      <c r="AJ101" s="57"/>
      <c r="AK101" s="58"/>
      <c r="AL101" s="5"/>
      <c r="AM101" s="5"/>
      <c r="AN101" s="5"/>
      <c r="AO101" s="5"/>
      <c r="AP101" s="5"/>
      <c r="AQ101" s="5"/>
      <c r="AR101" s="57"/>
      <c r="AS101" s="58"/>
      <c r="AT101" s="5"/>
      <c r="AU101" s="24"/>
      <c r="AV101" s="5"/>
      <c r="AW101" s="5"/>
      <c r="AX101" s="5"/>
      <c r="AY101" s="57"/>
      <c r="AZ101" s="58"/>
      <c r="BA101" s="5"/>
      <c r="BB101" s="5"/>
      <c r="BC101" s="5"/>
      <c r="BD101" s="5"/>
      <c r="BE101" s="5"/>
      <c r="BF101" s="57"/>
      <c r="BG101" s="58"/>
      <c r="BH101" s="5"/>
      <c r="BI101" s="5"/>
      <c r="BJ101" s="5"/>
      <c r="BK101" s="5"/>
      <c r="BL101" s="5"/>
      <c r="BM101" s="5"/>
      <c r="BN101" s="57"/>
      <c r="BO101" s="58"/>
      <c r="BP101" s="3"/>
      <c r="BQ101" s="3"/>
      <c r="BR101" s="5"/>
      <c r="BS101" s="61"/>
      <c r="BT101" s="148">
        <v>1</v>
      </c>
      <c r="BU101" s="78">
        <f>SUM(BR101:BT101)</f>
        <v>1</v>
      </c>
      <c r="BV101" s="58">
        <f>BU101</f>
        <v>1</v>
      </c>
      <c r="BW101" s="61"/>
      <c r="BX101" s="61"/>
      <c r="BY101" s="61">
        <v>1</v>
      </c>
      <c r="BZ101" s="109"/>
      <c r="CA101" s="78">
        <f>SUM(BW101:BZ101)</f>
        <v>1</v>
      </c>
      <c r="CB101" s="58">
        <f>CA101</f>
        <v>1</v>
      </c>
      <c r="CC101" s="121">
        <f t="shared" si="66"/>
        <v>2</v>
      </c>
      <c r="CD101" s="121">
        <f t="shared" si="67"/>
        <v>2</v>
      </c>
      <c r="CE101" s="120">
        <f t="shared" si="58"/>
        <v>2</v>
      </c>
      <c r="CF101" s="120">
        <f t="shared" si="59"/>
        <v>2</v>
      </c>
    </row>
    <row r="102" spans="1:84" ht="25.5">
      <c r="A102" s="81"/>
      <c r="B102" s="194"/>
      <c r="C102" s="92" t="s">
        <v>83</v>
      </c>
      <c r="D102" s="6"/>
      <c r="E102" s="6"/>
      <c r="F102" s="6"/>
      <c r="G102" s="6"/>
      <c r="H102" s="56"/>
      <c r="I102" s="9"/>
      <c r="J102" s="6"/>
      <c r="K102" s="6"/>
      <c r="L102" s="6"/>
      <c r="M102" s="6"/>
      <c r="N102" s="56"/>
      <c r="O102" s="9"/>
      <c r="P102" s="6"/>
      <c r="Q102" s="6"/>
      <c r="R102" s="6"/>
      <c r="S102" s="6"/>
      <c r="T102" s="56"/>
      <c r="U102" s="9"/>
      <c r="V102" s="6"/>
      <c r="W102" s="6"/>
      <c r="X102" s="6"/>
      <c r="Y102" s="6"/>
      <c r="Z102" s="6"/>
      <c r="AA102" s="10"/>
      <c r="AB102" s="7">
        <f t="shared" si="71"/>
        <v>0</v>
      </c>
      <c r="AC102" s="7">
        <f t="shared" si="72"/>
        <v>0</v>
      </c>
      <c r="AD102" s="1"/>
      <c r="AE102" s="1"/>
      <c r="AF102" s="1"/>
      <c r="AG102" s="1"/>
      <c r="AH102" s="1"/>
      <c r="AI102" s="1"/>
      <c r="AJ102" s="57"/>
      <c r="AK102" s="58"/>
      <c r="AL102" s="5"/>
      <c r="AM102" s="5"/>
      <c r="AN102" s="5"/>
      <c r="AO102" s="5"/>
      <c r="AP102" s="5"/>
      <c r="AQ102" s="1"/>
      <c r="AR102" s="57"/>
      <c r="AS102" s="58"/>
      <c r="AT102" s="5"/>
      <c r="AU102" s="24"/>
      <c r="AV102" s="5"/>
      <c r="AW102" s="5"/>
      <c r="AX102" s="5"/>
      <c r="AY102" s="57"/>
      <c r="AZ102" s="58"/>
      <c r="BA102" s="1"/>
      <c r="BB102" s="1"/>
      <c r="BC102" s="1"/>
      <c r="BD102" s="1"/>
      <c r="BE102" s="1"/>
      <c r="BF102" s="57"/>
      <c r="BG102" s="58"/>
      <c r="BH102" s="1"/>
      <c r="BI102" s="1"/>
      <c r="BJ102" s="1"/>
      <c r="BK102" s="1"/>
      <c r="BL102" s="1"/>
      <c r="BM102" s="1"/>
      <c r="BN102" s="57"/>
      <c r="BO102" s="58"/>
      <c r="BP102" s="3"/>
      <c r="BQ102" s="3"/>
      <c r="BR102" s="1"/>
      <c r="BS102" s="110">
        <v>1</v>
      </c>
      <c r="BT102" s="61">
        <v>1</v>
      </c>
      <c r="BU102" s="78">
        <f>SUM(BR102:BT102)</f>
        <v>2</v>
      </c>
      <c r="BV102" s="58">
        <v>3</v>
      </c>
      <c r="BW102" s="51"/>
      <c r="BX102" s="76">
        <v>1</v>
      </c>
      <c r="BY102" s="62"/>
      <c r="BZ102" s="109">
        <v>1</v>
      </c>
      <c r="CA102" s="78">
        <f>SUM(BW102:BZ102)</f>
        <v>2</v>
      </c>
      <c r="CB102" s="58">
        <f>CA102*2-BZ102</f>
        <v>3</v>
      </c>
      <c r="CC102" s="121">
        <f t="shared" si="66"/>
        <v>4</v>
      </c>
      <c r="CD102" s="121">
        <f t="shared" si="67"/>
        <v>6</v>
      </c>
      <c r="CE102" s="120">
        <f t="shared" si="58"/>
        <v>4</v>
      </c>
      <c r="CF102" s="120">
        <f t="shared" si="59"/>
        <v>6</v>
      </c>
    </row>
    <row r="103" spans="1:84" ht="38.25">
      <c r="A103" s="81"/>
      <c r="B103" s="194"/>
      <c r="C103" s="92" t="s">
        <v>84</v>
      </c>
      <c r="D103" s="6"/>
      <c r="E103" s="6"/>
      <c r="F103" s="6"/>
      <c r="G103" s="6"/>
      <c r="H103" s="56"/>
      <c r="I103" s="9"/>
      <c r="J103" s="6"/>
      <c r="K103" s="6"/>
      <c r="L103" s="6"/>
      <c r="M103" s="6"/>
      <c r="N103" s="56"/>
      <c r="O103" s="9"/>
      <c r="P103" s="6"/>
      <c r="Q103" s="6"/>
      <c r="R103" s="6"/>
      <c r="S103" s="6"/>
      <c r="T103" s="56"/>
      <c r="U103" s="9"/>
      <c r="V103" s="6"/>
      <c r="W103" s="6"/>
      <c r="X103" s="6"/>
      <c r="Y103" s="6"/>
      <c r="Z103" s="6"/>
      <c r="AA103" s="10"/>
      <c r="AB103" s="7">
        <f t="shared" si="71"/>
        <v>0</v>
      </c>
      <c r="AC103" s="7">
        <f t="shared" si="72"/>
        <v>0</v>
      </c>
      <c r="AD103" s="1"/>
      <c r="AE103" s="1"/>
      <c r="AF103" s="1"/>
      <c r="AG103" s="1"/>
      <c r="AH103" s="1"/>
      <c r="AI103" s="1"/>
      <c r="AJ103" s="57"/>
      <c r="AK103" s="58"/>
      <c r="AL103" s="5"/>
      <c r="AM103" s="5"/>
      <c r="AN103" s="5"/>
      <c r="AO103" s="5"/>
      <c r="AP103" s="5"/>
      <c r="AQ103" s="1"/>
      <c r="AR103" s="57"/>
      <c r="AS103" s="58"/>
      <c r="AT103" s="5"/>
      <c r="AU103" s="24"/>
      <c r="AV103" s="5"/>
      <c r="AW103" s="5"/>
      <c r="AX103" s="5"/>
      <c r="AY103" s="57"/>
      <c r="AZ103" s="58"/>
      <c r="BA103" s="1"/>
      <c r="BB103" s="1"/>
      <c r="BC103" s="1"/>
      <c r="BD103" s="1"/>
      <c r="BE103" s="1"/>
      <c r="BF103" s="57"/>
      <c r="BG103" s="58"/>
      <c r="BH103" s="1"/>
      <c r="BI103" s="1"/>
      <c r="BJ103" s="1"/>
      <c r="BK103" s="1"/>
      <c r="BL103" s="1"/>
      <c r="BM103" s="1"/>
      <c r="BN103" s="57"/>
      <c r="BO103" s="58"/>
      <c r="BP103" s="3"/>
      <c r="BQ103" s="3"/>
      <c r="BR103" s="1"/>
      <c r="BS103" s="110">
        <v>1</v>
      </c>
      <c r="BT103" s="51">
        <v>1</v>
      </c>
      <c r="BU103" s="78">
        <f>SUM(BR103:BT103)</f>
        <v>2</v>
      </c>
      <c r="BV103" s="58">
        <v>3</v>
      </c>
      <c r="BW103" s="51"/>
      <c r="BX103" s="110">
        <v>1</v>
      </c>
      <c r="BY103" s="51"/>
      <c r="BZ103" s="109">
        <v>1</v>
      </c>
      <c r="CA103" s="78">
        <f>SUM(BW103:BZ103)</f>
        <v>2</v>
      </c>
      <c r="CB103" s="58">
        <f>CA103+BX103</f>
        <v>3</v>
      </c>
      <c r="CC103" s="121">
        <f t="shared" si="66"/>
        <v>4</v>
      </c>
      <c r="CD103" s="121">
        <f t="shared" si="67"/>
        <v>6</v>
      </c>
      <c r="CE103" s="120">
        <f t="shared" si="58"/>
        <v>4</v>
      </c>
      <c r="CF103" s="120">
        <f t="shared" si="59"/>
        <v>6</v>
      </c>
    </row>
    <row r="104" spans="1:84" ht="12.75">
      <c r="A104" s="81"/>
      <c r="B104" s="194"/>
      <c r="C104" s="92" t="s">
        <v>116</v>
      </c>
      <c r="D104" s="6"/>
      <c r="E104" s="6"/>
      <c r="F104" s="6"/>
      <c r="G104" s="6"/>
      <c r="H104" s="56"/>
      <c r="I104" s="9"/>
      <c r="J104" s="6"/>
      <c r="K104" s="6"/>
      <c r="L104" s="6"/>
      <c r="M104" s="6"/>
      <c r="N104" s="56"/>
      <c r="O104" s="9"/>
      <c r="P104" s="6"/>
      <c r="Q104" s="6"/>
      <c r="R104" s="6"/>
      <c r="S104" s="6"/>
      <c r="T104" s="56"/>
      <c r="U104" s="9"/>
      <c r="V104" s="6"/>
      <c r="W104" s="6"/>
      <c r="X104" s="6"/>
      <c r="Y104" s="6"/>
      <c r="Z104" s="6"/>
      <c r="AA104" s="10"/>
      <c r="AB104" s="7">
        <f t="shared" si="71"/>
        <v>0</v>
      </c>
      <c r="AC104" s="7">
        <f t="shared" si="72"/>
        <v>0</v>
      </c>
      <c r="AD104" s="1"/>
      <c r="AE104" s="1"/>
      <c r="AF104" s="1"/>
      <c r="AG104" s="1"/>
      <c r="AH104" s="1"/>
      <c r="AI104" s="1"/>
      <c r="AJ104" s="57"/>
      <c r="AK104" s="58"/>
      <c r="AL104" s="1"/>
      <c r="AM104" s="1"/>
      <c r="AN104" s="1"/>
      <c r="AO104" s="1"/>
      <c r="AP104" s="1"/>
      <c r="AQ104" s="1"/>
      <c r="AR104" s="57"/>
      <c r="AS104" s="58"/>
      <c r="AT104" s="1"/>
      <c r="AU104" s="1"/>
      <c r="AV104" s="1"/>
      <c r="AW104" s="1"/>
      <c r="AX104" s="1"/>
      <c r="AY104" s="57"/>
      <c r="AZ104" s="58"/>
      <c r="BA104" s="1"/>
      <c r="BB104" s="1"/>
      <c r="BC104" s="1"/>
      <c r="BD104" s="1"/>
      <c r="BE104" s="1"/>
      <c r="BF104" s="57"/>
      <c r="BG104" s="58"/>
      <c r="BH104" s="1"/>
      <c r="BI104" s="114">
        <v>1</v>
      </c>
      <c r="BJ104" s="1"/>
      <c r="BK104" s="114">
        <v>1</v>
      </c>
      <c r="BL104" s="112"/>
      <c r="BM104" s="112"/>
      <c r="BN104" s="57">
        <f>SUM(BI104:BM104)</f>
        <v>2</v>
      </c>
      <c r="BO104" s="58">
        <f>BN104*2</f>
        <v>4</v>
      </c>
      <c r="BP104" s="3">
        <f aca="true" t="shared" si="73" ref="BP104:BQ106">AJ104+AR104+AY104+BF104+BN104</f>
        <v>2</v>
      </c>
      <c r="BQ104" s="3">
        <f t="shared" si="73"/>
        <v>4</v>
      </c>
      <c r="BR104" s="51"/>
      <c r="BS104" s="51"/>
      <c r="BT104" s="51"/>
      <c r="BU104" s="78"/>
      <c r="BV104" s="58"/>
      <c r="BW104" s="51"/>
      <c r="BX104" s="51"/>
      <c r="BY104" s="51"/>
      <c r="BZ104" s="51"/>
      <c r="CA104" s="78"/>
      <c r="CB104" s="58"/>
      <c r="CC104" s="121">
        <f t="shared" si="66"/>
        <v>0</v>
      </c>
      <c r="CD104" s="121">
        <f t="shared" si="67"/>
        <v>0</v>
      </c>
      <c r="CE104" s="120">
        <f t="shared" si="58"/>
        <v>2</v>
      </c>
      <c r="CF104" s="120">
        <f t="shared" si="59"/>
        <v>4</v>
      </c>
    </row>
    <row r="105" spans="1:84" ht="25.5">
      <c r="A105" s="81"/>
      <c r="B105" s="194"/>
      <c r="C105" s="88" t="s">
        <v>85</v>
      </c>
      <c r="D105" s="6"/>
      <c r="E105" s="6"/>
      <c r="F105" s="6"/>
      <c r="G105" s="6"/>
      <c r="H105" s="56"/>
      <c r="I105" s="9"/>
      <c r="J105" s="6"/>
      <c r="K105" s="6"/>
      <c r="L105" s="6"/>
      <c r="M105" s="6"/>
      <c r="N105" s="56"/>
      <c r="O105" s="9"/>
      <c r="P105" s="6"/>
      <c r="Q105" s="6"/>
      <c r="R105" s="6"/>
      <c r="S105" s="6"/>
      <c r="T105" s="56"/>
      <c r="U105" s="9"/>
      <c r="V105" s="6"/>
      <c r="W105" s="6"/>
      <c r="X105" s="6"/>
      <c r="Y105" s="6"/>
      <c r="Z105" s="6"/>
      <c r="AA105" s="10"/>
      <c r="AB105" s="7">
        <f t="shared" si="71"/>
        <v>0</v>
      </c>
      <c r="AC105" s="7">
        <f t="shared" si="72"/>
        <v>0</v>
      </c>
      <c r="AD105" s="1"/>
      <c r="AE105" s="1"/>
      <c r="AF105" s="1"/>
      <c r="AG105" s="1"/>
      <c r="AH105" s="1"/>
      <c r="AI105" s="1"/>
      <c r="AJ105" s="57"/>
      <c r="AK105" s="58"/>
      <c r="AL105" s="1"/>
      <c r="AM105" s="1"/>
      <c r="AN105" s="1"/>
      <c r="AO105" s="1"/>
      <c r="AP105" s="1"/>
      <c r="AQ105" s="1"/>
      <c r="AR105" s="57"/>
      <c r="AS105" s="58"/>
      <c r="AT105" s="1"/>
      <c r="AU105" s="112">
        <v>1</v>
      </c>
      <c r="AV105" s="1"/>
      <c r="AW105" s="112"/>
      <c r="AX105" s="1"/>
      <c r="AY105" s="57">
        <f>SUM(AT105:AW105)</f>
        <v>1</v>
      </c>
      <c r="AZ105" s="58">
        <f>AY105</f>
        <v>1</v>
      </c>
      <c r="BA105" s="1"/>
      <c r="BB105" s="1">
        <v>1</v>
      </c>
      <c r="BC105" s="1"/>
      <c r="BD105" s="112"/>
      <c r="BE105" s="112">
        <v>1</v>
      </c>
      <c r="BF105" s="57">
        <f>SUM(BA105:BE105)</f>
        <v>2</v>
      </c>
      <c r="BG105" s="58">
        <f>BF105</f>
        <v>2</v>
      </c>
      <c r="BH105" s="1"/>
      <c r="BI105" s="1"/>
      <c r="BJ105" s="1"/>
      <c r="BK105" s="1"/>
      <c r="BL105" s="1"/>
      <c r="BM105" s="1"/>
      <c r="BN105" s="57"/>
      <c r="BO105" s="58"/>
      <c r="BP105" s="3">
        <f t="shared" si="73"/>
        <v>3</v>
      </c>
      <c r="BQ105" s="3">
        <f t="shared" si="73"/>
        <v>3</v>
      </c>
      <c r="BR105" s="51"/>
      <c r="BS105" s="51"/>
      <c r="BT105" s="51"/>
      <c r="BU105" s="78"/>
      <c r="BV105" s="58"/>
      <c r="BW105" s="51"/>
      <c r="BX105" s="51"/>
      <c r="BY105" s="51"/>
      <c r="BZ105" s="51"/>
      <c r="CA105" s="78"/>
      <c r="CB105" s="58"/>
      <c r="CC105" s="121">
        <f t="shared" si="66"/>
        <v>0</v>
      </c>
      <c r="CD105" s="121">
        <f t="shared" si="67"/>
        <v>0</v>
      </c>
      <c r="CE105" s="120">
        <f t="shared" si="58"/>
        <v>3</v>
      </c>
      <c r="CF105" s="120">
        <f t="shared" si="59"/>
        <v>3</v>
      </c>
    </row>
    <row r="106" spans="1:84" s="18" customFormat="1" ht="12.75">
      <c r="A106" s="81"/>
      <c r="B106" s="194"/>
      <c r="C106" s="93" t="s">
        <v>86</v>
      </c>
      <c r="D106" s="6"/>
      <c r="E106" s="6"/>
      <c r="F106" s="6"/>
      <c r="G106" s="6"/>
      <c r="H106" s="56"/>
      <c r="I106" s="9"/>
      <c r="J106" s="6"/>
      <c r="K106" s="6"/>
      <c r="L106" s="6"/>
      <c r="M106" s="6"/>
      <c r="N106" s="56"/>
      <c r="O106" s="9"/>
      <c r="P106" s="6"/>
      <c r="Q106" s="6"/>
      <c r="R106" s="6"/>
      <c r="S106" s="6"/>
      <c r="T106" s="56"/>
      <c r="U106" s="9"/>
      <c r="V106" s="6"/>
      <c r="W106" s="6"/>
      <c r="X106" s="6"/>
      <c r="Y106" s="6"/>
      <c r="Z106" s="6"/>
      <c r="AA106" s="10"/>
      <c r="AB106" s="7">
        <f t="shared" si="71"/>
        <v>0</v>
      </c>
      <c r="AC106" s="7">
        <f t="shared" si="72"/>
        <v>0</v>
      </c>
      <c r="AD106" s="5"/>
      <c r="AE106" s="5"/>
      <c r="AF106" s="5"/>
      <c r="AG106" s="5"/>
      <c r="AH106" s="5"/>
      <c r="AI106" s="5"/>
      <c r="AJ106" s="57"/>
      <c r="AK106" s="58"/>
      <c r="AL106" s="5"/>
      <c r="AM106" s="5"/>
      <c r="AN106" s="5"/>
      <c r="AO106" s="5"/>
      <c r="AP106" s="5"/>
      <c r="AQ106" s="5"/>
      <c r="AR106" s="57"/>
      <c r="AS106" s="58"/>
      <c r="AT106" s="5"/>
      <c r="AU106" s="5"/>
      <c r="AV106" s="5"/>
      <c r="AW106" s="5"/>
      <c r="AX106" s="5"/>
      <c r="AY106" s="57"/>
      <c r="AZ106" s="58"/>
      <c r="BA106" s="5"/>
      <c r="BB106" s="5"/>
      <c r="BC106" s="5"/>
      <c r="BD106" s="5"/>
      <c r="BE106" s="5"/>
      <c r="BF106" s="57"/>
      <c r="BG106" s="58"/>
      <c r="BH106" s="5">
        <v>0.5</v>
      </c>
      <c r="BI106" s="5">
        <v>0.5</v>
      </c>
      <c r="BJ106" s="5">
        <v>0.5</v>
      </c>
      <c r="BK106" s="5">
        <v>0.5</v>
      </c>
      <c r="BL106" s="5"/>
      <c r="BM106" s="5"/>
      <c r="BN106" s="57">
        <f>SUM(BH106:BM106)</f>
        <v>2</v>
      </c>
      <c r="BO106" s="58">
        <f>BN106</f>
        <v>2</v>
      </c>
      <c r="BP106" s="3">
        <f t="shared" si="73"/>
        <v>2</v>
      </c>
      <c r="BQ106" s="3">
        <f t="shared" si="73"/>
        <v>2</v>
      </c>
      <c r="BR106" s="61"/>
      <c r="BS106" s="61"/>
      <c r="BT106" s="61"/>
      <c r="BU106" s="78"/>
      <c r="BV106" s="58"/>
      <c r="BW106" s="61"/>
      <c r="BX106" s="61"/>
      <c r="BY106" s="61"/>
      <c r="BZ106" s="61"/>
      <c r="CA106" s="78"/>
      <c r="CB106" s="58"/>
      <c r="CC106" s="121">
        <f t="shared" si="66"/>
        <v>0</v>
      </c>
      <c r="CD106" s="121">
        <f t="shared" si="67"/>
        <v>0</v>
      </c>
      <c r="CE106" s="120">
        <f t="shared" si="58"/>
        <v>2</v>
      </c>
      <c r="CF106" s="120">
        <f t="shared" si="59"/>
        <v>2</v>
      </c>
    </row>
    <row r="107" spans="1:139" s="25" customFormat="1" ht="15.75" customHeight="1">
      <c r="A107" s="202" t="s">
        <v>28</v>
      </c>
      <c r="B107" s="203"/>
      <c r="C107" s="204"/>
      <c r="D107" s="9">
        <f aca="true" t="shared" si="74" ref="D107:I107">SUM(D63:D106)</f>
        <v>0</v>
      </c>
      <c r="E107" s="9">
        <f t="shared" si="74"/>
        <v>0</v>
      </c>
      <c r="F107" s="9">
        <f t="shared" si="74"/>
        <v>0</v>
      </c>
      <c r="G107" s="9">
        <f t="shared" si="74"/>
        <v>0</v>
      </c>
      <c r="H107" s="9">
        <f t="shared" si="74"/>
        <v>0</v>
      </c>
      <c r="I107" s="9">
        <f t="shared" si="74"/>
        <v>0</v>
      </c>
      <c r="J107" s="9">
        <f aca="true" t="shared" si="75" ref="J107:AC107">SUM(J61:J106)</f>
        <v>2</v>
      </c>
      <c r="K107" s="9">
        <f t="shared" si="75"/>
        <v>2</v>
      </c>
      <c r="L107" s="9">
        <f t="shared" si="75"/>
        <v>2</v>
      </c>
      <c r="M107" s="9">
        <f t="shared" si="75"/>
        <v>2</v>
      </c>
      <c r="N107" s="9">
        <f t="shared" si="75"/>
        <v>8</v>
      </c>
      <c r="O107" s="9">
        <f t="shared" si="75"/>
        <v>8</v>
      </c>
      <c r="P107" s="9">
        <f t="shared" si="75"/>
        <v>2</v>
      </c>
      <c r="Q107" s="9">
        <f t="shared" si="75"/>
        <v>2</v>
      </c>
      <c r="R107" s="9">
        <f t="shared" si="75"/>
        <v>2</v>
      </c>
      <c r="S107" s="9">
        <f t="shared" si="75"/>
        <v>2</v>
      </c>
      <c r="T107" s="9">
        <f t="shared" si="75"/>
        <v>8</v>
      </c>
      <c r="U107" s="9">
        <f t="shared" si="75"/>
        <v>8</v>
      </c>
      <c r="V107" s="9">
        <f t="shared" si="75"/>
        <v>1</v>
      </c>
      <c r="W107" s="9">
        <f t="shared" si="75"/>
        <v>1</v>
      </c>
      <c r="X107" s="9">
        <f t="shared" si="75"/>
        <v>1</v>
      </c>
      <c r="Y107" s="9">
        <f t="shared" si="75"/>
        <v>1</v>
      </c>
      <c r="Z107" s="9">
        <f t="shared" si="75"/>
        <v>4</v>
      </c>
      <c r="AA107" s="9">
        <f t="shared" si="75"/>
        <v>4</v>
      </c>
      <c r="AB107" s="9">
        <f t="shared" si="75"/>
        <v>20</v>
      </c>
      <c r="AC107" s="9">
        <f t="shared" si="75"/>
        <v>20</v>
      </c>
      <c r="AD107" s="9">
        <f aca="true" t="shared" si="76" ref="AD107:AI107">SUM(AD63:AD106)</f>
        <v>2</v>
      </c>
      <c r="AE107" s="9">
        <f t="shared" si="76"/>
        <v>1</v>
      </c>
      <c r="AF107" s="9">
        <f t="shared" si="76"/>
        <v>0</v>
      </c>
      <c r="AG107" s="9">
        <f t="shared" si="76"/>
        <v>2</v>
      </c>
      <c r="AH107" s="9">
        <f t="shared" si="76"/>
        <v>1</v>
      </c>
      <c r="AI107" s="9">
        <f t="shared" si="76"/>
        <v>0</v>
      </c>
      <c r="AJ107" s="9">
        <f>SUM(AJ61:AJ106)</f>
        <v>6</v>
      </c>
      <c r="AK107" s="9">
        <f>SUM(AK61:AK106)</f>
        <v>6</v>
      </c>
      <c r="AL107" s="9">
        <f aca="true" t="shared" si="77" ref="AL107:AW107">SUM(AL63:AL106)</f>
        <v>2</v>
      </c>
      <c r="AM107" s="9">
        <f t="shared" si="77"/>
        <v>1</v>
      </c>
      <c r="AN107" s="9">
        <f t="shared" si="77"/>
        <v>0</v>
      </c>
      <c r="AO107" s="9">
        <f t="shared" si="77"/>
        <v>1</v>
      </c>
      <c r="AP107" s="9">
        <f t="shared" si="77"/>
        <v>1</v>
      </c>
      <c r="AQ107" s="9">
        <f t="shared" si="77"/>
        <v>0</v>
      </c>
      <c r="AR107" s="9">
        <f t="shared" si="77"/>
        <v>5</v>
      </c>
      <c r="AS107" s="9">
        <f t="shared" si="77"/>
        <v>5</v>
      </c>
      <c r="AT107" s="9">
        <f t="shared" si="77"/>
        <v>3</v>
      </c>
      <c r="AU107" s="9">
        <f t="shared" si="77"/>
        <v>3</v>
      </c>
      <c r="AV107" s="9">
        <f t="shared" si="77"/>
        <v>1</v>
      </c>
      <c r="AW107" s="9">
        <f t="shared" si="77"/>
        <v>3.5</v>
      </c>
      <c r="AX107" s="9">
        <f>SUM(AX51:AX106)</f>
        <v>5.5</v>
      </c>
      <c r="AY107" s="9">
        <f>SUM(AY63:AY106)</f>
        <v>15</v>
      </c>
      <c r="AZ107" s="9">
        <f>SUM(AZ63:AZ106)</f>
        <v>15</v>
      </c>
      <c r="BA107" s="9">
        <f>SUM(BA63:BA106)</f>
        <v>5</v>
      </c>
      <c r="BB107" s="9">
        <f>SUM(BB63:BB106)</f>
        <v>5</v>
      </c>
      <c r="BC107" s="9">
        <f>SUM(BC63:BC106)</f>
        <v>2</v>
      </c>
      <c r="BD107" s="9">
        <f>SUM(BD51:BD106)</f>
        <v>6</v>
      </c>
      <c r="BE107" s="9">
        <f>SUM(BE51:BE106)</f>
        <v>7</v>
      </c>
      <c r="BF107" s="9">
        <f>SUM(BF61:BF106)</f>
        <v>25</v>
      </c>
      <c r="BG107" s="9">
        <f aca="true" t="shared" si="78" ref="BG107:BM107">SUM(BG63:BG106)</f>
        <v>25</v>
      </c>
      <c r="BH107" s="9">
        <f t="shared" si="78"/>
        <v>4</v>
      </c>
      <c r="BI107" s="9">
        <f t="shared" si="78"/>
        <v>7.5</v>
      </c>
      <c r="BJ107" s="9">
        <f t="shared" si="78"/>
        <v>2</v>
      </c>
      <c r="BK107" s="9">
        <f t="shared" si="78"/>
        <v>7.5</v>
      </c>
      <c r="BL107" s="9">
        <f t="shared" si="78"/>
        <v>0</v>
      </c>
      <c r="BM107" s="9">
        <f t="shared" si="78"/>
        <v>0</v>
      </c>
      <c r="BN107" s="58">
        <f>SUM(BH107:BM107)</f>
        <v>21</v>
      </c>
      <c r="BO107" s="9">
        <f>SUM(BO63:BO106)</f>
        <v>30.5</v>
      </c>
      <c r="BP107" s="94">
        <f>AJ107+AR107+AY107+BF107+BN107</f>
        <v>72</v>
      </c>
      <c r="BQ107" s="134">
        <f aca="true" t="shared" si="79" ref="BQ107:CB107">SUM(BQ63:BQ106)</f>
        <v>81.5</v>
      </c>
      <c r="BR107" s="9">
        <f t="shared" si="79"/>
        <v>6</v>
      </c>
      <c r="BS107" s="9">
        <f t="shared" si="79"/>
        <v>5.5</v>
      </c>
      <c r="BT107" s="9">
        <f t="shared" si="79"/>
        <v>16</v>
      </c>
      <c r="BU107" s="9">
        <f t="shared" si="79"/>
        <v>27.5</v>
      </c>
      <c r="BV107" s="9">
        <f t="shared" si="79"/>
        <v>32</v>
      </c>
      <c r="BW107" s="9">
        <f t="shared" si="79"/>
        <v>10</v>
      </c>
      <c r="BX107" s="9">
        <f t="shared" si="79"/>
        <v>8</v>
      </c>
      <c r="BY107" s="9">
        <f t="shared" si="79"/>
        <v>14.5</v>
      </c>
      <c r="BZ107" s="9">
        <f t="shared" si="79"/>
        <v>8.5</v>
      </c>
      <c r="CA107" s="9">
        <f t="shared" si="79"/>
        <v>41</v>
      </c>
      <c r="CB107" s="9">
        <f t="shared" si="79"/>
        <v>49</v>
      </c>
      <c r="CC107" s="121">
        <f>BU107+CA107</f>
        <v>68.5</v>
      </c>
      <c r="CD107" s="121">
        <f>BV107+CB107</f>
        <v>81</v>
      </c>
      <c r="CE107" s="120">
        <f>SUM(CE61:CE106)</f>
        <v>160.5</v>
      </c>
      <c r="CF107" s="120">
        <f>SUM(CF61:CF106)</f>
        <v>182.5</v>
      </c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</row>
    <row r="108" spans="1:139" s="25" customFormat="1" ht="15.75" customHeight="1">
      <c r="A108" s="205" t="s">
        <v>20</v>
      </c>
      <c r="B108" s="206"/>
      <c r="C108" s="207"/>
      <c r="D108" s="113">
        <v>21</v>
      </c>
      <c r="E108" s="113">
        <v>21</v>
      </c>
      <c r="F108" s="113">
        <v>21</v>
      </c>
      <c r="G108" s="113">
        <v>21</v>
      </c>
      <c r="H108" s="9"/>
      <c r="I108" s="9"/>
      <c r="J108" s="113">
        <v>26</v>
      </c>
      <c r="K108" s="113">
        <v>26</v>
      </c>
      <c r="L108" s="113">
        <v>26</v>
      </c>
      <c r="M108" s="113">
        <v>26</v>
      </c>
      <c r="N108" s="10"/>
      <c r="O108" s="10"/>
      <c r="P108" s="113">
        <v>26</v>
      </c>
      <c r="Q108" s="113">
        <v>26</v>
      </c>
      <c r="R108" s="113">
        <v>26</v>
      </c>
      <c r="S108" s="113">
        <v>26</v>
      </c>
      <c r="T108" s="9"/>
      <c r="U108" s="9"/>
      <c r="V108" s="113">
        <v>26</v>
      </c>
      <c r="W108" s="113">
        <v>26</v>
      </c>
      <c r="X108" s="113">
        <v>26</v>
      </c>
      <c r="Y108" s="113">
        <v>26</v>
      </c>
      <c r="Z108" s="10"/>
      <c r="AA108" s="10"/>
      <c r="AB108" s="87"/>
      <c r="AC108" s="87"/>
      <c r="AD108" s="2">
        <v>32</v>
      </c>
      <c r="AE108" s="2">
        <v>32</v>
      </c>
      <c r="AF108" s="2">
        <v>32</v>
      </c>
      <c r="AG108" s="2">
        <v>32</v>
      </c>
      <c r="AH108" s="2">
        <v>32</v>
      </c>
      <c r="AI108" s="2">
        <v>10</v>
      </c>
      <c r="AJ108" s="58"/>
      <c r="AK108" s="58"/>
      <c r="AL108" s="2">
        <v>33</v>
      </c>
      <c r="AM108" s="2">
        <v>33</v>
      </c>
      <c r="AN108" s="2">
        <v>33</v>
      </c>
      <c r="AO108" s="2">
        <v>33</v>
      </c>
      <c r="AP108" s="2">
        <v>33</v>
      </c>
      <c r="AQ108" s="2">
        <v>10</v>
      </c>
      <c r="AR108" s="58"/>
      <c r="AS108" s="58"/>
      <c r="AT108" s="2">
        <v>35</v>
      </c>
      <c r="AU108" s="2">
        <v>35</v>
      </c>
      <c r="AV108" s="2">
        <v>35</v>
      </c>
      <c r="AW108" s="2">
        <v>35</v>
      </c>
      <c r="AX108" s="2">
        <v>35</v>
      </c>
      <c r="AY108" s="58"/>
      <c r="AZ108" s="58"/>
      <c r="BA108" s="2">
        <v>36</v>
      </c>
      <c r="BB108" s="2">
        <v>36</v>
      </c>
      <c r="BC108" s="2">
        <v>36</v>
      </c>
      <c r="BD108" s="2">
        <v>36</v>
      </c>
      <c r="BE108" s="2">
        <v>36</v>
      </c>
      <c r="BF108" s="58"/>
      <c r="BG108" s="58"/>
      <c r="BH108" s="2">
        <v>36</v>
      </c>
      <c r="BI108" s="2">
        <v>36</v>
      </c>
      <c r="BJ108" s="2">
        <v>36</v>
      </c>
      <c r="BK108" s="2">
        <v>36</v>
      </c>
      <c r="BL108" s="2">
        <v>11</v>
      </c>
      <c r="BM108" s="2">
        <v>11</v>
      </c>
      <c r="BN108" s="58"/>
      <c r="BO108" s="58"/>
      <c r="BP108" s="94"/>
      <c r="BQ108" s="94"/>
      <c r="BR108" s="11">
        <v>37</v>
      </c>
      <c r="BS108" s="11">
        <v>37</v>
      </c>
      <c r="BT108" s="11">
        <v>37</v>
      </c>
      <c r="BU108" s="11"/>
      <c r="BV108" s="11"/>
      <c r="BW108" s="11">
        <v>37</v>
      </c>
      <c r="BX108" s="11">
        <v>37</v>
      </c>
      <c r="BY108" s="11">
        <v>37</v>
      </c>
      <c r="BZ108" s="11">
        <v>37</v>
      </c>
      <c r="CA108" s="11"/>
      <c r="CB108" s="11"/>
      <c r="CC108" s="122"/>
      <c r="CD108" s="122"/>
      <c r="CE108" s="120"/>
      <c r="CF108" s="120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</row>
    <row r="109" spans="1:139" s="25" customFormat="1" ht="15.75" customHeight="1">
      <c r="A109" s="205" t="s">
        <v>7</v>
      </c>
      <c r="B109" s="206"/>
      <c r="C109" s="207"/>
      <c r="D109" s="9">
        <f>D49+D107</f>
        <v>21</v>
      </c>
      <c r="E109" s="9">
        <f>E49+E107</f>
        <v>21</v>
      </c>
      <c r="F109" s="9">
        <f>F49+F107</f>
        <v>21</v>
      </c>
      <c r="G109" s="9">
        <f>G49+G107</f>
        <v>21</v>
      </c>
      <c r="H109" s="9">
        <f>H49+H107</f>
        <v>84</v>
      </c>
      <c r="I109" s="9"/>
      <c r="J109" s="9">
        <f>J49+J107+J60</f>
        <v>26</v>
      </c>
      <c r="K109" s="9">
        <f>K49+K107+K60</f>
        <v>26</v>
      </c>
      <c r="L109" s="9">
        <f>L49+L107+L60</f>
        <v>26</v>
      </c>
      <c r="M109" s="9">
        <f>M49+M107+M60</f>
        <v>26</v>
      </c>
      <c r="N109" s="9">
        <f>N49+N107+N60</f>
        <v>104</v>
      </c>
      <c r="O109" s="9"/>
      <c r="P109" s="9">
        <f>P49+P107+P60</f>
        <v>26</v>
      </c>
      <c r="Q109" s="9">
        <f>Q49+Q107+Q60</f>
        <v>26</v>
      </c>
      <c r="R109" s="9">
        <f>R49+R107+R60</f>
        <v>26</v>
      </c>
      <c r="S109" s="9">
        <f>S49+S107+S60</f>
        <v>26</v>
      </c>
      <c r="T109" s="9">
        <f>T49+T107+T60</f>
        <v>104</v>
      </c>
      <c r="U109" s="9"/>
      <c r="V109" s="9">
        <f>V49+V107+V60</f>
        <v>26</v>
      </c>
      <c r="W109" s="9">
        <f>W49+W107+W60</f>
        <v>26</v>
      </c>
      <c r="X109" s="9">
        <f>X49+X107+X60</f>
        <v>26</v>
      </c>
      <c r="Y109" s="9">
        <f>Y49+Y107+Y60</f>
        <v>26</v>
      </c>
      <c r="Z109" s="9">
        <f>Z49+Z107+Z60</f>
        <v>104</v>
      </c>
      <c r="AA109" s="9"/>
      <c r="AB109" s="87">
        <f>AB49+AB107+AB60</f>
        <v>396</v>
      </c>
      <c r="AC109" s="87"/>
      <c r="AD109" s="9">
        <f aca="true" t="shared" si="80" ref="AD109:AJ109">AD49+AD107+AD60</f>
        <v>32.5</v>
      </c>
      <c r="AE109" s="9">
        <f t="shared" si="80"/>
        <v>31.5</v>
      </c>
      <c r="AF109" s="9">
        <f t="shared" si="80"/>
        <v>32</v>
      </c>
      <c r="AG109" s="9">
        <f t="shared" si="80"/>
        <v>31.5</v>
      </c>
      <c r="AH109" s="9">
        <f t="shared" si="80"/>
        <v>30.5</v>
      </c>
      <c r="AI109" s="9">
        <f t="shared" si="80"/>
        <v>10</v>
      </c>
      <c r="AJ109" s="9">
        <f t="shared" si="80"/>
        <v>168</v>
      </c>
      <c r="AK109" s="9"/>
      <c r="AL109" s="58">
        <f aca="true" t="shared" si="81" ref="AL109:AR109">AL49+AL107+AL60</f>
        <v>32</v>
      </c>
      <c r="AM109" s="58">
        <f t="shared" si="81"/>
        <v>32</v>
      </c>
      <c r="AN109" s="58">
        <f t="shared" si="81"/>
        <v>33</v>
      </c>
      <c r="AO109" s="58">
        <f t="shared" si="81"/>
        <v>32</v>
      </c>
      <c r="AP109" s="58">
        <f t="shared" si="81"/>
        <v>31</v>
      </c>
      <c r="AQ109" s="9">
        <f t="shared" si="81"/>
        <v>10</v>
      </c>
      <c r="AR109" s="9">
        <f t="shared" si="81"/>
        <v>170</v>
      </c>
      <c r="AS109" s="9"/>
      <c r="AT109" s="58">
        <f aca="true" t="shared" si="82" ref="AT109:AY109">AT49+AT107+AT60</f>
        <v>35</v>
      </c>
      <c r="AU109" s="58">
        <f t="shared" si="82"/>
        <v>33</v>
      </c>
      <c r="AV109" s="58">
        <f t="shared" si="82"/>
        <v>35</v>
      </c>
      <c r="AW109" s="58">
        <f t="shared" si="82"/>
        <v>33.5</v>
      </c>
      <c r="AX109" s="58">
        <f t="shared" si="82"/>
        <v>35.5</v>
      </c>
      <c r="AY109" s="9">
        <f t="shared" si="82"/>
        <v>171</v>
      </c>
      <c r="AZ109" s="9"/>
      <c r="BA109" s="9">
        <f>BA49+BA107</f>
        <v>38.5</v>
      </c>
      <c r="BB109" s="9">
        <f>BB49+BB107</f>
        <v>37.5</v>
      </c>
      <c r="BC109" s="9">
        <f>BC49+BC107+BC60</f>
        <v>37.5</v>
      </c>
      <c r="BD109" s="9">
        <f>BD49+BD107+BD60</f>
        <v>38.5</v>
      </c>
      <c r="BE109" s="9">
        <f>BE49+BE107+BE60</f>
        <v>39.5</v>
      </c>
      <c r="BF109" s="9">
        <f>BF49+BF107+BF60</f>
        <v>191.5</v>
      </c>
      <c r="BG109" s="9"/>
      <c r="BH109" s="9">
        <f aca="true" t="shared" si="83" ref="BH109:BN109">BH49+BH107+BH60</f>
        <v>38</v>
      </c>
      <c r="BI109" s="9">
        <f t="shared" si="83"/>
        <v>40</v>
      </c>
      <c r="BJ109" s="9">
        <f t="shared" si="83"/>
        <v>37</v>
      </c>
      <c r="BK109" s="9">
        <f t="shared" si="83"/>
        <v>40</v>
      </c>
      <c r="BL109" s="9">
        <f t="shared" si="83"/>
        <v>11</v>
      </c>
      <c r="BM109" s="9">
        <f t="shared" si="83"/>
        <v>11</v>
      </c>
      <c r="BN109" s="9">
        <f t="shared" si="83"/>
        <v>177</v>
      </c>
      <c r="BO109" s="9"/>
      <c r="BP109" s="87">
        <f>BP49+BP107+BP60</f>
        <v>882.5</v>
      </c>
      <c r="BQ109" s="87"/>
      <c r="BR109" s="9">
        <f>BR49+BR107</f>
        <v>40</v>
      </c>
      <c r="BS109" s="9">
        <f>BS49+BS107</f>
        <v>38.5</v>
      </c>
      <c r="BT109" s="9">
        <f>BT49+BT107</f>
        <v>45</v>
      </c>
      <c r="BU109" s="9">
        <f>BU49+BU107</f>
        <v>123.5</v>
      </c>
      <c r="BV109" s="9"/>
      <c r="BW109" s="9">
        <f>BW49+BW107</f>
        <v>42</v>
      </c>
      <c r="BX109" s="9">
        <f>BX49+BX107</f>
        <v>40</v>
      </c>
      <c r="BY109" s="9">
        <f>BY49+BY107</f>
        <v>43.5</v>
      </c>
      <c r="BZ109" s="9">
        <f>BZ49+BZ107</f>
        <v>37.5</v>
      </c>
      <c r="CA109" s="9">
        <f>CA49+CA107</f>
        <v>163</v>
      </c>
      <c r="CB109" s="9"/>
      <c r="CC109" s="122">
        <f>CC49+CC107</f>
        <v>286.5</v>
      </c>
      <c r="CD109" s="122"/>
      <c r="CE109" s="120">
        <f>CE49+CE107+CE60</f>
        <v>1565</v>
      </c>
      <c r="CF109" s="120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</row>
    <row r="110" spans="1:139" s="25" customFormat="1" ht="15.75" customHeight="1">
      <c r="A110" s="208" t="s">
        <v>1</v>
      </c>
      <c r="B110" s="209"/>
      <c r="C110" s="210"/>
      <c r="D110" s="9">
        <f>D109</f>
        <v>21</v>
      </c>
      <c r="E110" s="9">
        <f>E109</f>
        <v>21</v>
      </c>
      <c r="F110" s="9">
        <f>F109</f>
        <v>21</v>
      </c>
      <c r="G110" s="9">
        <f>G109</f>
        <v>21</v>
      </c>
      <c r="H110" s="9"/>
      <c r="I110" s="9">
        <f>I49+I107</f>
        <v>84</v>
      </c>
      <c r="J110" s="9">
        <v>29</v>
      </c>
      <c r="K110" s="9">
        <v>29</v>
      </c>
      <c r="L110" s="9">
        <v>29</v>
      </c>
      <c r="M110" s="9">
        <v>29</v>
      </c>
      <c r="N110" s="9"/>
      <c r="O110" s="9">
        <f>O49+O107+O60</f>
        <v>116</v>
      </c>
      <c r="P110" s="9">
        <v>29</v>
      </c>
      <c r="Q110" s="9">
        <v>29</v>
      </c>
      <c r="R110" s="9">
        <v>29</v>
      </c>
      <c r="S110" s="9">
        <v>29</v>
      </c>
      <c r="T110" s="9"/>
      <c r="U110" s="9">
        <f>U49+U107+U60</f>
        <v>116</v>
      </c>
      <c r="V110" s="9">
        <v>29</v>
      </c>
      <c r="W110" s="9">
        <v>29</v>
      </c>
      <c r="X110" s="9">
        <v>29</v>
      </c>
      <c r="Y110" s="9">
        <v>29</v>
      </c>
      <c r="Z110" s="9"/>
      <c r="AA110" s="9">
        <f>AA49+AA107+AA60</f>
        <v>116</v>
      </c>
      <c r="AB110" s="87"/>
      <c r="AC110" s="94">
        <f>AC49+AC107+AC60</f>
        <v>432</v>
      </c>
      <c r="AD110" s="2">
        <v>38.5</v>
      </c>
      <c r="AE110" s="2">
        <v>37.5</v>
      </c>
      <c r="AF110" s="2">
        <v>40.5</v>
      </c>
      <c r="AG110" s="2">
        <v>37.5</v>
      </c>
      <c r="AH110" s="2">
        <v>36.5</v>
      </c>
      <c r="AI110" s="2">
        <v>10</v>
      </c>
      <c r="AJ110" s="58"/>
      <c r="AK110" s="58">
        <f>AK49+AK107+AK60</f>
        <v>200.5</v>
      </c>
      <c r="AL110" s="2">
        <v>38</v>
      </c>
      <c r="AM110" s="2">
        <v>38</v>
      </c>
      <c r="AN110" s="2">
        <v>42</v>
      </c>
      <c r="AO110" s="2">
        <v>38</v>
      </c>
      <c r="AP110" s="2">
        <v>37</v>
      </c>
      <c r="AQ110" s="2">
        <v>10</v>
      </c>
      <c r="AR110" s="58"/>
      <c r="AS110" s="9">
        <f>AS49+AS107+AS60</f>
        <v>203</v>
      </c>
      <c r="AT110" s="2">
        <v>41</v>
      </c>
      <c r="AU110" s="2">
        <v>39</v>
      </c>
      <c r="AV110" s="2">
        <v>45</v>
      </c>
      <c r="AW110" s="2">
        <v>39.5</v>
      </c>
      <c r="AX110" s="2">
        <v>40.5</v>
      </c>
      <c r="AY110" s="58"/>
      <c r="AZ110" s="58">
        <f>AZ49+AZ107+AZ60</f>
        <v>210</v>
      </c>
      <c r="BA110" s="2">
        <v>42.5</v>
      </c>
      <c r="BB110" s="2">
        <v>42.5</v>
      </c>
      <c r="BC110" s="2">
        <v>45.5</v>
      </c>
      <c r="BD110" s="2">
        <v>43.5</v>
      </c>
      <c r="BE110" s="2">
        <v>44.5</v>
      </c>
      <c r="BF110" s="58"/>
      <c r="BG110" s="58">
        <f>BG49+BG107+BG60</f>
        <v>218.5</v>
      </c>
      <c r="BH110" s="2">
        <v>45</v>
      </c>
      <c r="BI110" s="2">
        <v>48</v>
      </c>
      <c r="BJ110" s="2">
        <v>47.5</v>
      </c>
      <c r="BK110" s="2">
        <v>48</v>
      </c>
      <c r="BL110" s="2">
        <v>11</v>
      </c>
      <c r="BM110" s="2">
        <v>11</v>
      </c>
      <c r="BN110" s="58"/>
      <c r="BO110" s="131">
        <f>BO49+BO107+BO60</f>
        <v>210.5</v>
      </c>
      <c r="BP110" s="87"/>
      <c r="BQ110" s="146">
        <f>BQ49+BQ107+BQ60</f>
        <v>1042.5</v>
      </c>
      <c r="BR110" s="60">
        <v>46</v>
      </c>
      <c r="BS110" s="60">
        <v>53</v>
      </c>
      <c r="BT110" s="60">
        <v>48</v>
      </c>
      <c r="BU110" s="58"/>
      <c r="BV110" s="58">
        <f>BV49+BV107</f>
        <v>147</v>
      </c>
      <c r="BW110" s="11">
        <v>48</v>
      </c>
      <c r="BX110" s="11">
        <v>54</v>
      </c>
      <c r="BY110" s="11">
        <v>53.5</v>
      </c>
      <c r="BZ110" s="11">
        <v>47.5</v>
      </c>
      <c r="CA110" s="58"/>
      <c r="CB110" s="58">
        <f>CB49+CB107</f>
        <v>203</v>
      </c>
      <c r="CC110" s="122"/>
      <c r="CD110" s="123">
        <f>CD49+CD107</f>
        <v>350</v>
      </c>
      <c r="CE110" s="120"/>
      <c r="CF110" s="170">
        <f>CF49+CF107+CF60</f>
        <v>1824.5</v>
      </c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</row>
    <row r="111" spans="1:139" ht="28.5" customHeight="1" hidden="1">
      <c r="A111" s="212" t="s">
        <v>95</v>
      </c>
      <c r="B111" s="213"/>
      <c r="C111" s="214"/>
      <c r="D111" s="115"/>
      <c r="E111" s="115"/>
      <c r="F111" s="115"/>
      <c r="G111" s="115"/>
      <c r="H111" s="116"/>
      <c r="I111" s="116"/>
      <c r="J111" s="115"/>
      <c r="K111" s="115"/>
      <c r="L111" s="115"/>
      <c r="M111" s="115"/>
      <c r="N111" s="116"/>
      <c r="O111" s="116"/>
      <c r="P111" s="115"/>
      <c r="Q111" s="115"/>
      <c r="R111" s="115"/>
      <c r="S111" s="115"/>
      <c r="T111" s="116"/>
      <c r="U111" s="116"/>
      <c r="V111" s="115"/>
      <c r="W111" s="115"/>
      <c r="X111" s="115"/>
      <c r="Y111" s="115"/>
      <c r="Z111" s="115"/>
      <c r="AA111" s="115"/>
      <c r="AB111" s="116"/>
      <c r="AC111" s="116"/>
      <c r="AD111" s="115" t="s">
        <v>96</v>
      </c>
      <c r="AE111" s="115" t="s">
        <v>96</v>
      </c>
      <c r="AF111" s="115" t="s">
        <v>96</v>
      </c>
      <c r="AG111" s="115"/>
      <c r="AH111" s="115" t="s">
        <v>96</v>
      </c>
      <c r="AI111" s="115"/>
      <c r="AJ111" s="116"/>
      <c r="AK111" s="117"/>
      <c r="AL111" s="115" t="s">
        <v>97</v>
      </c>
      <c r="AM111" s="115" t="s">
        <v>97</v>
      </c>
      <c r="AN111" s="115" t="s">
        <v>97</v>
      </c>
      <c r="AO111" s="115" t="s">
        <v>97</v>
      </c>
      <c r="AP111" s="115"/>
      <c r="AQ111" s="115"/>
      <c r="AR111" s="117"/>
      <c r="AS111" s="117"/>
      <c r="AT111" s="115" t="s">
        <v>98</v>
      </c>
      <c r="AU111" s="115" t="s">
        <v>102</v>
      </c>
      <c r="AV111" s="115" t="s">
        <v>98</v>
      </c>
      <c r="AW111" s="115"/>
      <c r="AX111" s="115"/>
      <c r="AY111" s="117"/>
      <c r="AZ111" s="117"/>
      <c r="BA111" s="115" t="s">
        <v>99</v>
      </c>
      <c r="BB111" s="115" t="s">
        <v>101</v>
      </c>
      <c r="BC111" s="115"/>
      <c r="BD111" s="115"/>
      <c r="BE111" s="115"/>
      <c r="BF111" s="117"/>
      <c r="BG111" s="117"/>
      <c r="BH111" s="115" t="s">
        <v>100</v>
      </c>
      <c r="BI111" s="115" t="s">
        <v>100</v>
      </c>
      <c r="BJ111" s="115" t="s">
        <v>100</v>
      </c>
      <c r="BK111" s="115" t="s">
        <v>100</v>
      </c>
      <c r="BL111" s="115"/>
      <c r="BM111" s="115"/>
      <c r="BN111" s="117"/>
      <c r="BO111" s="117"/>
      <c r="BP111" s="116"/>
      <c r="BQ111" s="116"/>
      <c r="BR111" s="115" t="s">
        <v>104</v>
      </c>
      <c r="BS111" s="115" t="s">
        <v>120</v>
      </c>
      <c r="BT111" s="115" t="s">
        <v>104</v>
      </c>
      <c r="BU111" s="115"/>
      <c r="BV111" s="115"/>
      <c r="BW111" s="115" t="s">
        <v>121</v>
      </c>
      <c r="BX111" s="115" t="s">
        <v>103</v>
      </c>
      <c r="BY111" s="115" t="s">
        <v>121</v>
      </c>
      <c r="BZ111" s="115" t="s">
        <v>122</v>
      </c>
      <c r="CA111" s="115"/>
      <c r="CB111" s="115"/>
      <c r="CC111" s="29"/>
      <c r="CD111" s="29"/>
      <c r="CE111" s="29"/>
      <c r="CF111" s="29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</row>
    <row r="112" spans="4:139" ht="12.75" customHeight="1">
      <c r="D112" s="31"/>
      <c r="E112" s="69" t="s">
        <v>41</v>
      </c>
      <c r="F112" s="31"/>
      <c r="G112" s="31"/>
      <c r="H112" s="29"/>
      <c r="I112" s="29"/>
      <c r="J112" s="31"/>
      <c r="K112" s="31"/>
      <c r="L112" s="31"/>
      <c r="M112" s="31"/>
      <c r="N112" s="29"/>
      <c r="O112" s="29"/>
      <c r="P112" s="31"/>
      <c r="Q112" s="31"/>
      <c r="R112" s="31"/>
      <c r="S112" s="31"/>
      <c r="T112" s="29"/>
      <c r="U112" s="29"/>
      <c r="V112" s="31"/>
      <c r="W112" s="31"/>
      <c r="X112" s="31"/>
      <c r="Y112" s="31"/>
      <c r="Z112" s="31"/>
      <c r="AA112" s="31"/>
      <c r="AB112" s="29"/>
      <c r="AC112" s="29"/>
      <c r="AD112" s="31"/>
      <c r="AE112" s="31"/>
      <c r="AF112" s="31"/>
      <c r="AG112" s="31"/>
      <c r="AH112" s="31"/>
      <c r="AI112" s="31"/>
      <c r="AJ112" s="29"/>
      <c r="AK112" s="32"/>
      <c r="AL112" s="31"/>
      <c r="AM112" s="31"/>
      <c r="AN112" s="31"/>
      <c r="AO112" s="31"/>
      <c r="AP112" s="31"/>
      <c r="AQ112" s="31"/>
      <c r="AR112" s="32"/>
      <c r="AS112" s="33"/>
      <c r="AT112" s="34"/>
      <c r="AU112" s="31"/>
      <c r="BC112" s="155"/>
      <c r="BJ112" s="155"/>
      <c r="BP112" s="29"/>
      <c r="BQ112" s="29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29"/>
      <c r="CD112" s="29"/>
      <c r="CE112" s="29"/>
      <c r="CF112" s="29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</row>
    <row r="113" spans="28:84" ht="6" customHeight="1">
      <c r="AB113" s="29"/>
      <c r="AC113" s="29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S113" s="35"/>
      <c r="AT113" s="34"/>
      <c r="AU113" s="31"/>
      <c r="BP113" s="29"/>
      <c r="BQ113" s="29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29"/>
      <c r="CD113" s="29"/>
      <c r="CE113" s="29"/>
      <c r="CF113" s="29"/>
    </row>
    <row r="114" spans="5:84" ht="18.75">
      <c r="E114" s="70" t="s">
        <v>42</v>
      </c>
      <c r="AB114" s="29"/>
      <c r="AC114" s="29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71" t="s">
        <v>88</v>
      </c>
      <c r="AP114" s="71"/>
      <c r="AQ114" s="71"/>
      <c r="BP114" s="29"/>
      <c r="BQ114" s="29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29"/>
      <c r="CD114" s="29"/>
      <c r="CE114" s="29"/>
      <c r="CF114" s="29"/>
    </row>
    <row r="115" spans="3:84" ht="11.25" customHeight="1">
      <c r="C115" s="157"/>
      <c r="E115" s="63"/>
      <c r="AB115" s="29"/>
      <c r="AC115" s="29"/>
      <c r="BP115" s="29"/>
      <c r="BQ115" s="29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29"/>
      <c r="CD115" s="29"/>
      <c r="CE115" s="29"/>
      <c r="CF115" s="29"/>
    </row>
    <row r="116" spans="5:84" ht="18.75">
      <c r="E116" s="70" t="s">
        <v>43</v>
      </c>
      <c r="AB116" s="29"/>
      <c r="AC116" s="29"/>
      <c r="BP116" s="29"/>
      <c r="BQ116" s="29"/>
      <c r="BR116" s="31"/>
      <c r="BS116" s="31"/>
      <c r="BT116" s="31"/>
      <c r="BU116" s="31"/>
      <c r="BV116" s="31"/>
      <c r="BW116" s="129"/>
      <c r="BX116" s="31"/>
      <c r="BY116" s="31"/>
      <c r="BZ116" s="31"/>
      <c r="CA116" s="31"/>
      <c r="CB116" s="31"/>
      <c r="CC116" s="29"/>
      <c r="CD116" s="29"/>
      <c r="CE116" s="29"/>
      <c r="CF116" s="29"/>
    </row>
    <row r="117" spans="3:84" ht="12.75" customHeight="1">
      <c r="C117" s="36"/>
      <c r="E117" s="63"/>
      <c r="AB117" s="29"/>
      <c r="AC117" s="29"/>
      <c r="AD117" s="34"/>
      <c r="AE117" s="34"/>
      <c r="AF117" s="34"/>
      <c r="AG117" s="34"/>
      <c r="AH117" s="34"/>
      <c r="AI117" s="34"/>
      <c r="AJ117" s="37"/>
      <c r="AK117" s="33"/>
      <c r="AL117" s="34"/>
      <c r="AM117" s="34"/>
      <c r="AN117" s="34"/>
      <c r="AO117" s="34"/>
      <c r="AP117" s="34"/>
      <c r="AQ117" s="34"/>
      <c r="AR117" s="33"/>
      <c r="AS117" s="33"/>
      <c r="AT117" s="34"/>
      <c r="AU117" s="34"/>
      <c r="AV117" s="34"/>
      <c r="AW117" s="34"/>
      <c r="AX117" s="34"/>
      <c r="AY117" s="33"/>
      <c r="AZ117" s="33"/>
      <c r="BA117" s="34"/>
      <c r="BP117" s="29"/>
      <c r="BQ117" s="29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29"/>
      <c r="CD117" s="29"/>
      <c r="CE117" s="29"/>
      <c r="CF117" s="29"/>
    </row>
    <row r="118" spans="1:84" s="44" customFormat="1" ht="6" customHeight="1">
      <c r="A118" s="38"/>
      <c r="B118" s="27"/>
      <c r="C118" s="39"/>
      <c r="D118" s="28"/>
      <c r="E118" s="18"/>
      <c r="F118" s="28"/>
      <c r="G118" s="28"/>
      <c r="H118" s="23"/>
      <c r="I118" s="23"/>
      <c r="J118" s="28"/>
      <c r="K118" s="28"/>
      <c r="L118" s="28"/>
      <c r="M118" s="28"/>
      <c r="N118" s="23"/>
      <c r="O118" s="23"/>
      <c r="P118" s="28"/>
      <c r="Q118" s="28"/>
      <c r="R118" s="28"/>
      <c r="S118" s="28"/>
      <c r="T118" s="23"/>
      <c r="U118" s="23"/>
      <c r="V118" s="28"/>
      <c r="W118" s="28"/>
      <c r="X118" s="28"/>
      <c r="Y118" s="28"/>
      <c r="Z118" s="28"/>
      <c r="AA118" s="28"/>
      <c r="AB118" s="29"/>
      <c r="AC118" s="29"/>
      <c r="AD118" s="35"/>
      <c r="AE118" s="40"/>
      <c r="AF118" s="40"/>
      <c r="AG118" s="40"/>
      <c r="AH118" s="41"/>
      <c r="AI118" s="41"/>
      <c r="AJ118" s="40"/>
      <c r="AK118" s="40"/>
      <c r="AL118" s="41"/>
      <c r="AM118" s="40"/>
      <c r="AN118" s="42"/>
      <c r="AO118" s="42"/>
      <c r="AP118" s="42"/>
      <c r="AQ118" s="41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3"/>
      <c r="BQ118" s="43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3"/>
      <c r="CD118" s="43"/>
      <c r="CE118" s="43"/>
      <c r="CF118" s="43"/>
    </row>
    <row r="119" spans="1:84" s="44" customFormat="1" ht="12.75" customHeight="1">
      <c r="A119" s="38"/>
      <c r="B119" s="27"/>
      <c r="C119" s="39"/>
      <c r="D119" s="28"/>
      <c r="F119" s="28"/>
      <c r="G119" s="28"/>
      <c r="H119" s="23"/>
      <c r="I119" s="23"/>
      <c r="J119" s="28"/>
      <c r="K119" s="28"/>
      <c r="L119" s="28"/>
      <c r="M119" s="28"/>
      <c r="N119" s="23"/>
      <c r="O119" s="23"/>
      <c r="P119" s="28"/>
      <c r="Q119" s="28"/>
      <c r="R119" s="28"/>
      <c r="S119" s="28"/>
      <c r="T119" s="23"/>
      <c r="U119" s="23"/>
      <c r="V119" s="28"/>
      <c r="W119" s="28"/>
      <c r="X119" s="28"/>
      <c r="Y119" s="28"/>
      <c r="Z119" s="28"/>
      <c r="AA119" s="28"/>
      <c r="AB119" s="29"/>
      <c r="AC119" s="29"/>
      <c r="AD119" s="35"/>
      <c r="AE119" s="40"/>
      <c r="AF119" s="40"/>
      <c r="AG119" s="40"/>
      <c r="AH119" s="41"/>
      <c r="AI119" s="41"/>
      <c r="AJ119" s="40"/>
      <c r="AK119" s="40"/>
      <c r="AL119" s="41"/>
      <c r="AM119" s="40"/>
      <c r="AN119" s="42"/>
      <c r="AO119" s="42"/>
      <c r="AP119" s="42"/>
      <c r="AQ119" s="41"/>
      <c r="AR119" s="41"/>
      <c r="AS119" s="40"/>
      <c r="AT119" s="40"/>
      <c r="AU119" s="40"/>
      <c r="AV119" s="40"/>
      <c r="AW119" s="40"/>
      <c r="AX119" s="40"/>
      <c r="AY119" s="41"/>
      <c r="AZ119" s="41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3"/>
      <c r="BQ119" s="43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3"/>
      <c r="CD119" s="43"/>
      <c r="CE119" s="43"/>
      <c r="CF119" s="43"/>
    </row>
    <row r="120" spans="1:84" s="44" customFormat="1" ht="12" customHeight="1">
      <c r="A120" s="38"/>
      <c r="B120" s="27"/>
      <c r="C120" s="68"/>
      <c r="D120" s="68"/>
      <c r="E120" s="1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40"/>
      <c r="AF120" s="40"/>
      <c r="AG120" s="40"/>
      <c r="AH120" s="41"/>
      <c r="AI120" s="41"/>
      <c r="AJ120" s="40"/>
      <c r="AK120" s="40"/>
      <c r="AL120" s="41"/>
      <c r="AM120" s="40"/>
      <c r="AN120" s="42"/>
      <c r="AO120" s="42"/>
      <c r="AP120" s="42"/>
      <c r="AQ120" s="41"/>
      <c r="AR120" s="41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3"/>
      <c r="BQ120" s="43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3"/>
      <c r="CD120" s="43"/>
      <c r="CE120" s="43"/>
      <c r="CF120" s="43"/>
    </row>
    <row r="121" spans="1:84" s="44" customFormat="1" ht="15" customHeight="1">
      <c r="A121" s="38"/>
      <c r="B121" s="27"/>
      <c r="C121" s="68"/>
      <c r="D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199"/>
      <c r="AU121" s="199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3"/>
      <c r="BQ121" s="43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3"/>
      <c r="CD121" s="43"/>
      <c r="CE121" s="43"/>
      <c r="CF121" s="43"/>
    </row>
    <row r="122" spans="1:84" s="44" customFormat="1" ht="12" customHeight="1">
      <c r="A122" s="38"/>
      <c r="B122" s="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40"/>
      <c r="AF122" s="40"/>
      <c r="AG122" s="40"/>
      <c r="AH122" s="41"/>
      <c r="AI122" s="41"/>
      <c r="AJ122" s="40"/>
      <c r="AK122" s="40"/>
      <c r="AL122" s="41"/>
      <c r="AM122" s="40"/>
      <c r="AN122" s="42"/>
      <c r="AO122" s="42"/>
      <c r="AP122" s="42"/>
      <c r="AQ122" s="41"/>
      <c r="AR122" s="41"/>
      <c r="AS122" s="40"/>
      <c r="AT122" s="199"/>
      <c r="AU122" s="199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3"/>
      <c r="BQ122" s="43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3"/>
      <c r="CD122" s="43"/>
      <c r="CE122" s="43"/>
      <c r="CF122" s="43"/>
    </row>
    <row r="123" spans="3:84" ht="12.75">
      <c r="C123" s="36"/>
      <c r="D123" s="31"/>
      <c r="E123" s="31"/>
      <c r="F123" s="31"/>
      <c r="G123" s="31"/>
      <c r="H123" s="29"/>
      <c r="I123" s="29"/>
      <c r="J123" s="31"/>
      <c r="K123" s="31"/>
      <c r="L123" s="31"/>
      <c r="M123" s="31"/>
      <c r="N123" s="29"/>
      <c r="O123" s="29"/>
      <c r="P123" s="31"/>
      <c r="Q123" s="31"/>
      <c r="R123" s="31"/>
      <c r="S123" s="31"/>
      <c r="T123" s="29"/>
      <c r="U123" s="29"/>
      <c r="V123" s="31"/>
      <c r="W123" s="31"/>
      <c r="X123" s="31"/>
      <c r="Y123" s="31"/>
      <c r="Z123" s="31"/>
      <c r="AA123" s="31"/>
      <c r="AB123" s="29"/>
      <c r="AC123" s="29"/>
      <c r="AD123" s="34"/>
      <c r="AE123" s="34"/>
      <c r="AF123" s="34"/>
      <c r="AG123" s="34"/>
      <c r="AH123" s="34"/>
      <c r="AI123" s="34"/>
      <c r="AJ123" s="37"/>
      <c r="AK123" s="33"/>
      <c r="AL123" s="34"/>
      <c r="AM123" s="34"/>
      <c r="AN123" s="34"/>
      <c r="AO123" s="34"/>
      <c r="AP123" s="34"/>
      <c r="AQ123" s="34"/>
      <c r="AR123" s="33"/>
      <c r="AS123" s="33"/>
      <c r="AT123" s="34"/>
      <c r="AU123" s="34"/>
      <c r="AV123" s="34"/>
      <c r="AW123" s="34"/>
      <c r="AX123" s="34"/>
      <c r="AY123" s="33"/>
      <c r="AZ123" s="33"/>
      <c r="BA123" s="34"/>
      <c r="BP123" s="29"/>
      <c r="BQ123" s="29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29"/>
      <c r="CD123" s="29"/>
      <c r="CE123" s="29"/>
      <c r="CF123" s="29"/>
    </row>
    <row r="124" spans="3:84" ht="12.75">
      <c r="C124" s="18"/>
      <c r="D124" s="31"/>
      <c r="E124" s="31"/>
      <c r="F124" s="31"/>
      <c r="G124" s="31"/>
      <c r="H124" s="29"/>
      <c r="I124" s="29"/>
      <c r="J124" s="31"/>
      <c r="K124" s="31"/>
      <c r="L124" s="31"/>
      <c r="M124" s="34"/>
      <c r="N124" s="37"/>
      <c r="O124" s="37"/>
      <c r="P124" s="34"/>
      <c r="Q124" s="34"/>
      <c r="R124" s="34"/>
      <c r="S124" s="31"/>
      <c r="T124" s="29"/>
      <c r="U124" s="29"/>
      <c r="V124" s="31"/>
      <c r="W124" s="31"/>
      <c r="X124" s="31"/>
      <c r="Y124" s="31"/>
      <c r="Z124" s="31"/>
      <c r="AA124" s="31"/>
      <c r="AB124" s="29"/>
      <c r="AC124" s="29"/>
      <c r="AD124" s="31"/>
      <c r="BP124" s="29"/>
      <c r="BQ124" s="29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29"/>
      <c r="CD124" s="29"/>
      <c r="CE124" s="29"/>
      <c r="CF124" s="29"/>
    </row>
    <row r="125" spans="3:84" ht="109.5" customHeight="1">
      <c r="C125" s="67"/>
      <c r="D125" s="31"/>
      <c r="E125" s="31"/>
      <c r="F125" s="31"/>
      <c r="G125" s="31"/>
      <c r="H125" s="29"/>
      <c r="I125" s="29"/>
      <c r="J125" s="31"/>
      <c r="K125" s="31"/>
      <c r="L125" s="31"/>
      <c r="M125" s="34"/>
      <c r="N125" s="45"/>
      <c r="O125" s="46"/>
      <c r="P125" s="47"/>
      <c r="Q125" s="34"/>
      <c r="R125" s="34"/>
      <c r="S125" s="31"/>
      <c r="T125" s="29"/>
      <c r="U125" s="29"/>
      <c r="V125" s="31"/>
      <c r="W125" s="31"/>
      <c r="X125" s="31"/>
      <c r="Y125" s="31"/>
      <c r="Z125" s="31"/>
      <c r="AA125" s="31"/>
      <c r="AB125" s="29"/>
      <c r="AC125" s="29"/>
      <c r="AD125" s="31"/>
      <c r="BP125" s="29"/>
      <c r="BQ125" s="29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29"/>
      <c r="CD125" s="29"/>
      <c r="CE125" s="29"/>
      <c r="CF125" s="29"/>
    </row>
    <row r="126" spans="3:84" ht="12.75" customHeight="1">
      <c r="C126" s="63"/>
      <c r="D126" s="31"/>
      <c r="E126" s="31"/>
      <c r="F126" s="31"/>
      <c r="G126" s="31"/>
      <c r="H126" s="29"/>
      <c r="I126" s="29"/>
      <c r="J126" s="31"/>
      <c r="K126" s="31"/>
      <c r="L126" s="31"/>
      <c r="M126" s="34"/>
      <c r="N126" s="34"/>
      <c r="O126" s="34"/>
      <c r="P126" s="48"/>
      <c r="Q126" s="48"/>
      <c r="R126" s="34"/>
      <c r="S126" s="31"/>
      <c r="T126" s="29"/>
      <c r="U126" s="29"/>
      <c r="V126" s="31"/>
      <c r="W126" s="31"/>
      <c r="X126" s="31"/>
      <c r="Y126" s="31"/>
      <c r="Z126" s="31"/>
      <c r="AA126" s="31"/>
      <c r="AB126" s="29"/>
      <c r="AC126" s="29"/>
      <c r="AD126" s="31"/>
      <c r="BP126" s="29"/>
      <c r="BQ126" s="29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29"/>
      <c r="CD126" s="29"/>
      <c r="CE126" s="29"/>
      <c r="CF126" s="29"/>
    </row>
    <row r="127" spans="3:84" ht="15.75">
      <c r="C127" s="63"/>
      <c r="D127" s="31"/>
      <c r="E127" s="31"/>
      <c r="F127" s="31"/>
      <c r="G127" s="31"/>
      <c r="H127" s="29"/>
      <c r="I127" s="29"/>
      <c r="J127" s="31"/>
      <c r="K127" s="31"/>
      <c r="L127" s="31"/>
      <c r="M127" s="34"/>
      <c r="N127" s="34"/>
      <c r="O127" s="34"/>
      <c r="P127" s="34"/>
      <c r="Q127" s="34"/>
      <c r="R127" s="34"/>
      <c r="S127" s="31"/>
      <c r="T127" s="29"/>
      <c r="U127" s="29"/>
      <c r="V127" s="31"/>
      <c r="W127" s="31"/>
      <c r="X127" s="31"/>
      <c r="Y127" s="31"/>
      <c r="Z127" s="31"/>
      <c r="AA127" s="31"/>
      <c r="AB127" s="29"/>
      <c r="AC127" s="29"/>
      <c r="AD127" s="31"/>
      <c r="BP127" s="29"/>
      <c r="BQ127" s="29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29"/>
      <c r="CD127" s="29"/>
      <c r="CE127" s="29"/>
      <c r="CF127" s="29"/>
    </row>
    <row r="128" spans="3:84" ht="15.75">
      <c r="C128" s="63"/>
      <c r="D128" s="31"/>
      <c r="E128" s="31"/>
      <c r="F128" s="31"/>
      <c r="G128" s="31"/>
      <c r="H128" s="29"/>
      <c r="I128" s="29"/>
      <c r="J128" s="31"/>
      <c r="K128" s="31"/>
      <c r="L128" s="31"/>
      <c r="M128" s="34"/>
      <c r="N128" s="37"/>
      <c r="O128" s="37"/>
      <c r="P128" s="34"/>
      <c r="Q128" s="34"/>
      <c r="R128" s="34"/>
      <c r="S128" s="31"/>
      <c r="T128" s="29"/>
      <c r="U128" s="29"/>
      <c r="V128" s="31"/>
      <c r="W128" s="31"/>
      <c r="X128" s="31"/>
      <c r="Y128" s="31"/>
      <c r="Z128" s="31"/>
      <c r="AA128" s="31"/>
      <c r="AB128" s="29"/>
      <c r="AC128" s="29"/>
      <c r="AD128" s="31"/>
      <c r="BP128" s="29"/>
      <c r="BQ128" s="29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29"/>
      <c r="CD128" s="29"/>
      <c r="CE128" s="29"/>
      <c r="CF128" s="29"/>
    </row>
    <row r="129" spans="3:84" ht="15.75">
      <c r="C129" s="63"/>
      <c r="D129" s="31"/>
      <c r="E129" s="31"/>
      <c r="F129" s="31"/>
      <c r="G129" s="31"/>
      <c r="H129" s="29"/>
      <c r="I129" s="29"/>
      <c r="J129" s="31"/>
      <c r="K129" s="31"/>
      <c r="L129" s="31"/>
      <c r="M129" s="34"/>
      <c r="N129" s="37"/>
      <c r="O129" s="37"/>
      <c r="P129" s="34"/>
      <c r="Q129" s="34"/>
      <c r="R129" s="34"/>
      <c r="S129" s="31"/>
      <c r="T129" s="29"/>
      <c r="U129" s="29"/>
      <c r="V129" s="31"/>
      <c r="W129" s="31"/>
      <c r="X129" s="31"/>
      <c r="Y129" s="31"/>
      <c r="Z129" s="31"/>
      <c r="AA129" s="31"/>
      <c r="AB129" s="29"/>
      <c r="AC129" s="29"/>
      <c r="AD129" s="31"/>
      <c r="BP129" s="29"/>
      <c r="BQ129" s="29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29"/>
      <c r="CD129" s="29"/>
      <c r="CE129" s="29"/>
      <c r="CF129" s="29"/>
    </row>
    <row r="130" spans="3:84" ht="15.75">
      <c r="C130" s="63"/>
      <c r="D130" s="31"/>
      <c r="E130" s="31"/>
      <c r="F130" s="31"/>
      <c r="G130" s="31"/>
      <c r="H130" s="29"/>
      <c r="I130" s="29"/>
      <c r="J130" s="31"/>
      <c r="K130" s="31"/>
      <c r="L130" s="31"/>
      <c r="M130" s="34"/>
      <c r="N130" s="37"/>
      <c r="O130" s="37"/>
      <c r="P130" s="34"/>
      <c r="Q130" s="34"/>
      <c r="R130" s="34"/>
      <c r="S130" s="31"/>
      <c r="T130" s="29"/>
      <c r="U130" s="29"/>
      <c r="V130" s="31"/>
      <c r="W130" s="31"/>
      <c r="X130" s="31"/>
      <c r="Y130" s="31"/>
      <c r="Z130" s="31"/>
      <c r="AA130" s="31"/>
      <c r="AB130" s="29"/>
      <c r="AC130" s="29"/>
      <c r="AD130" s="31"/>
      <c r="BP130" s="29"/>
      <c r="BQ130" s="29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29"/>
      <c r="CD130" s="29"/>
      <c r="CE130" s="29"/>
      <c r="CF130" s="29"/>
    </row>
    <row r="131" spans="3:84" ht="15.75">
      <c r="C131" s="63"/>
      <c r="D131" s="31"/>
      <c r="E131" s="31"/>
      <c r="F131" s="31"/>
      <c r="G131" s="31"/>
      <c r="H131" s="29"/>
      <c r="I131" s="29"/>
      <c r="J131" s="31"/>
      <c r="K131" s="31"/>
      <c r="L131" s="31"/>
      <c r="M131" s="31"/>
      <c r="N131" s="29"/>
      <c r="O131" s="29"/>
      <c r="P131" s="31"/>
      <c r="Q131" s="31"/>
      <c r="R131" s="31"/>
      <c r="S131" s="31"/>
      <c r="T131" s="29"/>
      <c r="U131" s="29"/>
      <c r="V131" s="31"/>
      <c r="W131" s="31"/>
      <c r="X131" s="31"/>
      <c r="Y131" s="31"/>
      <c r="Z131" s="31"/>
      <c r="AA131" s="31"/>
      <c r="AB131" s="29"/>
      <c r="AC131" s="29"/>
      <c r="AD131" s="31"/>
      <c r="BP131" s="29"/>
      <c r="BQ131" s="29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29"/>
      <c r="CD131" s="29"/>
      <c r="CE131" s="29"/>
      <c r="CF131" s="29"/>
    </row>
    <row r="132" spans="1:84" ht="12.75">
      <c r="A132" s="14"/>
      <c r="B132" s="14"/>
      <c r="C132" s="18"/>
      <c r="D132" s="31"/>
      <c r="E132" s="31"/>
      <c r="F132" s="31"/>
      <c r="G132" s="31"/>
      <c r="H132" s="29"/>
      <c r="I132" s="29"/>
      <c r="J132" s="31"/>
      <c r="K132" s="31"/>
      <c r="L132" s="31"/>
      <c r="M132" s="31"/>
      <c r="N132" s="29"/>
      <c r="O132" s="29"/>
      <c r="P132" s="31"/>
      <c r="Q132" s="31"/>
      <c r="R132" s="31"/>
      <c r="S132" s="31"/>
      <c r="T132" s="29"/>
      <c r="U132" s="29"/>
      <c r="V132" s="31"/>
      <c r="W132" s="31"/>
      <c r="X132" s="31"/>
      <c r="Y132" s="31"/>
      <c r="Z132" s="31"/>
      <c r="AA132" s="31"/>
      <c r="AB132" s="29"/>
      <c r="AC132" s="29"/>
      <c r="AD132" s="31"/>
      <c r="BP132" s="29"/>
      <c r="BQ132" s="29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29"/>
      <c r="CD132" s="29"/>
      <c r="CE132" s="29"/>
      <c r="CF132" s="29"/>
    </row>
    <row r="133" spans="1:84" ht="15.75">
      <c r="A133" s="14"/>
      <c r="B133" s="14"/>
      <c r="C133" s="64"/>
      <c r="D133" s="31"/>
      <c r="E133" s="31"/>
      <c r="F133" s="31"/>
      <c r="G133" s="31"/>
      <c r="H133" s="29"/>
      <c r="I133" s="29"/>
      <c r="J133" s="31"/>
      <c r="K133" s="31"/>
      <c r="L133" s="31"/>
      <c r="M133" s="31"/>
      <c r="N133" s="29"/>
      <c r="O133" s="29"/>
      <c r="P133" s="31"/>
      <c r="Q133" s="31"/>
      <c r="R133" s="31"/>
      <c r="S133" s="31"/>
      <c r="T133" s="29"/>
      <c r="U133" s="29"/>
      <c r="V133" s="31"/>
      <c r="W133" s="31"/>
      <c r="X133" s="31"/>
      <c r="Y133" s="31"/>
      <c r="Z133" s="31"/>
      <c r="AA133" s="31"/>
      <c r="AB133" s="29"/>
      <c r="AC133" s="29"/>
      <c r="AD133" s="31"/>
      <c r="BP133" s="29"/>
      <c r="BQ133" s="29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29"/>
      <c r="CD133" s="29"/>
      <c r="CE133" s="29"/>
      <c r="CF133" s="29"/>
    </row>
    <row r="134" spans="1:84" ht="12.75">
      <c r="A134" s="14"/>
      <c r="B134" s="14"/>
      <c r="C134" s="18"/>
      <c r="D134" s="31"/>
      <c r="E134" s="31"/>
      <c r="F134" s="31"/>
      <c r="G134" s="31"/>
      <c r="H134" s="29"/>
      <c r="I134" s="29"/>
      <c r="J134" s="31"/>
      <c r="K134" s="31"/>
      <c r="L134" s="31"/>
      <c r="M134" s="31"/>
      <c r="N134" s="29"/>
      <c r="O134" s="29"/>
      <c r="P134" s="31"/>
      <c r="Q134" s="31"/>
      <c r="R134" s="31"/>
      <c r="S134" s="31"/>
      <c r="T134" s="29"/>
      <c r="U134" s="29"/>
      <c r="V134" s="31"/>
      <c r="W134" s="31"/>
      <c r="X134" s="31"/>
      <c r="Y134" s="31"/>
      <c r="Z134" s="31"/>
      <c r="AA134" s="31"/>
      <c r="AB134" s="29"/>
      <c r="AC134" s="29"/>
      <c r="AD134" s="31"/>
      <c r="BP134" s="29"/>
      <c r="BQ134" s="29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29"/>
      <c r="CD134" s="29"/>
      <c r="CE134" s="29"/>
      <c r="CF134" s="29"/>
    </row>
    <row r="135" spans="1:84" ht="15.75">
      <c r="A135" s="14"/>
      <c r="B135" s="14"/>
      <c r="C135" s="64"/>
      <c r="D135" s="31"/>
      <c r="E135" s="31"/>
      <c r="F135" s="31"/>
      <c r="G135" s="31"/>
      <c r="H135" s="29"/>
      <c r="I135" s="29"/>
      <c r="J135" s="31"/>
      <c r="K135" s="31"/>
      <c r="L135" s="31"/>
      <c r="M135" s="31"/>
      <c r="N135" s="29"/>
      <c r="O135" s="29"/>
      <c r="P135" s="31"/>
      <c r="Q135" s="31"/>
      <c r="R135" s="31"/>
      <c r="S135" s="31"/>
      <c r="T135" s="29"/>
      <c r="U135" s="29"/>
      <c r="V135" s="31"/>
      <c r="W135" s="31"/>
      <c r="X135" s="31"/>
      <c r="Y135" s="31"/>
      <c r="Z135" s="31"/>
      <c r="AA135" s="31"/>
      <c r="AB135" s="29"/>
      <c r="AC135" s="29"/>
      <c r="AD135" s="31"/>
      <c r="BP135" s="29"/>
      <c r="BQ135" s="29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29"/>
      <c r="CD135" s="29"/>
      <c r="CE135" s="29"/>
      <c r="CF135" s="29"/>
    </row>
    <row r="136" spans="1:84" ht="12.75">
      <c r="A136" s="14"/>
      <c r="B136" s="14"/>
      <c r="C136" s="18"/>
      <c r="D136" s="31"/>
      <c r="E136" s="31"/>
      <c r="F136" s="31"/>
      <c r="G136" s="31"/>
      <c r="H136" s="29"/>
      <c r="I136" s="29"/>
      <c r="J136" s="31"/>
      <c r="K136" s="31"/>
      <c r="L136" s="31"/>
      <c r="M136" s="31"/>
      <c r="N136" s="29"/>
      <c r="O136" s="29"/>
      <c r="P136" s="31"/>
      <c r="Q136" s="31"/>
      <c r="R136" s="31"/>
      <c r="S136" s="31"/>
      <c r="T136" s="29"/>
      <c r="U136" s="29"/>
      <c r="V136" s="31"/>
      <c r="W136" s="31"/>
      <c r="X136" s="31"/>
      <c r="Y136" s="31"/>
      <c r="Z136" s="31"/>
      <c r="AA136" s="31"/>
      <c r="AB136" s="29"/>
      <c r="AC136" s="29"/>
      <c r="AD136" s="31"/>
      <c r="BP136" s="29"/>
      <c r="BQ136" s="29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29"/>
      <c r="CD136" s="29"/>
      <c r="CE136" s="29"/>
      <c r="CF136" s="29"/>
    </row>
    <row r="137" spans="1:84" ht="12.75">
      <c r="A137" s="14"/>
      <c r="B137" s="14"/>
      <c r="C137" s="18"/>
      <c r="D137" s="31"/>
      <c r="E137" s="31"/>
      <c r="F137" s="31"/>
      <c r="G137" s="31"/>
      <c r="H137" s="29"/>
      <c r="I137" s="29"/>
      <c r="J137" s="31"/>
      <c r="K137" s="31"/>
      <c r="L137" s="31"/>
      <c r="M137" s="31"/>
      <c r="N137" s="29"/>
      <c r="O137" s="29"/>
      <c r="P137" s="31"/>
      <c r="Q137" s="31"/>
      <c r="R137" s="31"/>
      <c r="S137" s="31"/>
      <c r="T137" s="29"/>
      <c r="U137" s="29"/>
      <c r="V137" s="31"/>
      <c r="W137" s="31"/>
      <c r="X137" s="31"/>
      <c r="Y137" s="31"/>
      <c r="Z137" s="31"/>
      <c r="AA137" s="31"/>
      <c r="AB137" s="29"/>
      <c r="AC137" s="29"/>
      <c r="AD137" s="31"/>
      <c r="BP137" s="29"/>
      <c r="BQ137" s="29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29"/>
      <c r="CD137" s="29"/>
      <c r="CE137" s="29"/>
      <c r="CF137" s="29"/>
    </row>
    <row r="138" spans="1:84" ht="12.75">
      <c r="A138" s="14"/>
      <c r="B138" s="14"/>
      <c r="C138" s="18"/>
      <c r="D138" s="31"/>
      <c r="E138" s="31"/>
      <c r="F138" s="31"/>
      <c r="G138" s="31"/>
      <c r="H138" s="29"/>
      <c r="I138" s="29"/>
      <c r="J138" s="31"/>
      <c r="K138" s="31"/>
      <c r="L138" s="31"/>
      <c r="M138" s="31"/>
      <c r="N138" s="29"/>
      <c r="O138" s="29"/>
      <c r="P138" s="31"/>
      <c r="Q138" s="31"/>
      <c r="R138" s="31"/>
      <c r="S138" s="31"/>
      <c r="T138" s="29"/>
      <c r="U138" s="29"/>
      <c r="V138" s="31"/>
      <c r="W138" s="31"/>
      <c r="X138" s="31"/>
      <c r="Y138" s="31"/>
      <c r="Z138" s="31"/>
      <c r="AA138" s="31"/>
      <c r="AB138" s="29"/>
      <c r="AC138" s="29"/>
      <c r="AD138" s="31"/>
      <c r="BP138" s="29"/>
      <c r="BQ138" s="29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29"/>
      <c r="CD138" s="29"/>
      <c r="CE138" s="29"/>
      <c r="CF138" s="29"/>
    </row>
    <row r="139" spans="1:84" ht="12.75">
      <c r="A139" s="14"/>
      <c r="B139" s="14"/>
      <c r="C139" s="18"/>
      <c r="D139" s="31"/>
      <c r="E139" s="31"/>
      <c r="F139" s="31"/>
      <c r="G139" s="31"/>
      <c r="H139" s="29"/>
      <c r="I139" s="29"/>
      <c r="J139" s="31"/>
      <c r="K139" s="31"/>
      <c r="L139" s="31"/>
      <c r="M139" s="31"/>
      <c r="N139" s="29"/>
      <c r="O139" s="29"/>
      <c r="P139" s="31"/>
      <c r="Q139" s="31"/>
      <c r="R139" s="31"/>
      <c r="S139" s="31"/>
      <c r="T139" s="29"/>
      <c r="U139" s="29"/>
      <c r="V139" s="31"/>
      <c r="W139" s="31"/>
      <c r="X139" s="31"/>
      <c r="Y139" s="31"/>
      <c r="Z139" s="31"/>
      <c r="AA139" s="31"/>
      <c r="AB139" s="29"/>
      <c r="AC139" s="29"/>
      <c r="AD139" s="31"/>
      <c r="BP139" s="29"/>
      <c r="BQ139" s="29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29"/>
      <c r="CD139" s="29"/>
      <c r="CE139" s="29"/>
      <c r="CF139" s="29"/>
    </row>
    <row r="140" spans="1:84" ht="12.75">
      <c r="A140" s="14"/>
      <c r="B140" s="14"/>
      <c r="C140" s="18"/>
      <c r="D140" s="31"/>
      <c r="E140" s="31"/>
      <c r="F140" s="31"/>
      <c r="G140" s="31"/>
      <c r="H140" s="29"/>
      <c r="I140" s="29"/>
      <c r="J140" s="31"/>
      <c r="K140" s="31"/>
      <c r="L140" s="31"/>
      <c r="M140" s="31"/>
      <c r="N140" s="29"/>
      <c r="O140" s="29"/>
      <c r="P140" s="31"/>
      <c r="Q140" s="31"/>
      <c r="R140" s="31"/>
      <c r="S140" s="31"/>
      <c r="T140" s="29"/>
      <c r="U140" s="29"/>
      <c r="V140" s="31"/>
      <c r="W140" s="31"/>
      <c r="X140" s="31"/>
      <c r="Y140" s="31"/>
      <c r="Z140" s="31"/>
      <c r="AA140" s="31"/>
      <c r="AB140" s="29"/>
      <c r="AC140" s="29"/>
      <c r="AD140" s="31"/>
      <c r="BP140" s="29"/>
      <c r="BQ140" s="29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29"/>
      <c r="CD140" s="29"/>
      <c r="CE140" s="29"/>
      <c r="CF140" s="29"/>
    </row>
    <row r="141" spans="1:84" ht="12.75">
      <c r="A141" s="14"/>
      <c r="B141" s="14"/>
      <c r="C141" s="18"/>
      <c r="D141" s="31"/>
      <c r="E141" s="31"/>
      <c r="F141" s="31"/>
      <c r="G141" s="31"/>
      <c r="H141" s="29"/>
      <c r="I141" s="29"/>
      <c r="J141" s="31"/>
      <c r="K141" s="31"/>
      <c r="L141" s="31"/>
      <c r="M141" s="31"/>
      <c r="N141" s="29"/>
      <c r="O141" s="29"/>
      <c r="P141" s="31"/>
      <c r="Q141" s="31"/>
      <c r="R141" s="31"/>
      <c r="S141" s="31"/>
      <c r="T141" s="29"/>
      <c r="U141" s="29"/>
      <c r="V141" s="31"/>
      <c r="W141" s="31"/>
      <c r="X141" s="31"/>
      <c r="Y141" s="31"/>
      <c r="Z141" s="31"/>
      <c r="AA141" s="31"/>
      <c r="AB141" s="29"/>
      <c r="AC141" s="29"/>
      <c r="AD141" s="31"/>
      <c r="BP141" s="29"/>
      <c r="BQ141" s="29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29"/>
      <c r="CD141" s="29"/>
      <c r="CE141" s="29"/>
      <c r="CF141" s="29"/>
    </row>
    <row r="142" spans="1:84" ht="12.75">
      <c r="A142" s="14"/>
      <c r="B142" s="14"/>
      <c r="C142" s="18"/>
      <c r="D142" s="31"/>
      <c r="E142" s="31"/>
      <c r="F142" s="31"/>
      <c r="G142" s="31"/>
      <c r="H142" s="29"/>
      <c r="I142" s="29"/>
      <c r="J142" s="31"/>
      <c r="K142" s="31"/>
      <c r="L142" s="31"/>
      <c r="M142" s="31"/>
      <c r="N142" s="29"/>
      <c r="O142" s="29"/>
      <c r="P142" s="31"/>
      <c r="Q142" s="31"/>
      <c r="R142" s="31"/>
      <c r="S142" s="31"/>
      <c r="T142" s="29"/>
      <c r="U142" s="29"/>
      <c r="V142" s="31"/>
      <c r="W142" s="31"/>
      <c r="X142" s="31"/>
      <c r="Y142" s="31"/>
      <c r="Z142" s="31"/>
      <c r="AA142" s="31"/>
      <c r="AB142" s="29"/>
      <c r="AC142" s="29"/>
      <c r="AD142" s="31"/>
      <c r="BP142" s="29"/>
      <c r="BQ142" s="29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29"/>
      <c r="CD142" s="29"/>
      <c r="CE142" s="29"/>
      <c r="CF142" s="29"/>
    </row>
    <row r="143" spans="1:84" ht="12.75">
      <c r="A143" s="14"/>
      <c r="B143" s="14"/>
      <c r="C143" s="18"/>
      <c r="D143" s="31"/>
      <c r="E143" s="31"/>
      <c r="F143" s="31"/>
      <c r="G143" s="31"/>
      <c r="H143" s="29"/>
      <c r="I143" s="29"/>
      <c r="J143" s="31"/>
      <c r="K143" s="31"/>
      <c r="L143" s="31"/>
      <c r="M143" s="31"/>
      <c r="N143" s="29"/>
      <c r="O143" s="29"/>
      <c r="P143" s="31"/>
      <c r="Q143" s="31"/>
      <c r="R143" s="31"/>
      <c r="S143" s="31"/>
      <c r="T143" s="29"/>
      <c r="U143" s="29"/>
      <c r="V143" s="31"/>
      <c r="W143" s="31"/>
      <c r="X143" s="31"/>
      <c r="Y143" s="31"/>
      <c r="Z143" s="31"/>
      <c r="AA143" s="31"/>
      <c r="AB143" s="29"/>
      <c r="AC143" s="29"/>
      <c r="AD143" s="31"/>
      <c r="BP143" s="29"/>
      <c r="BQ143" s="29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29"/>
      <c r="CD143" s="29"/>
      <c r="CE143" s="29"/>
      <c r="CF143" s="29"/>
    </row>
    <row r="144" spans="1:84" ht="12.75">
      <c r="A144" s="14"/>
      <c r="B144" s="14"/>
      <c r="C144" s="18"/>
      <c r="D144" s="31"/>
      <c r="E144" s="31"/>
      <c r="F144" s="31"/>
      <c r="G144" s="31"/>
      <c r="H144" s="29"/>
      <c r="I144" s="29"/>
      <c r="J144" s="31"/>
      <c r="K144" s="31"/>
      <c r="L144" s="31"/>
      <c r="M144" s="31"/>
      <c r="N144" s="29"/>
      <c r="O144" s="29"/>
      <c r="P144" s="31"/>
      <c r="Q144" s="31"/>
      <c r="R144" s="31"/>
      <c r="S144" s="31"/>
      <c r="T144" s="29"/>
      <c r="U144" s="29"/>
      <c r="V144" s="31"/>
      <c r="W144" s="31"/>
      <c r="X144" s="31"/>
      <c r="Y144" s="31"/>
      <c r="Z144" s="31"/>
      <c r="AA144" s="31"/>
      <c r="AB144" s="29"/>
      <c r="AC144" s="29"/>
      <c r="AD144" s="31"/>
      <c r="BP144" s="29"/>
      <c r="BQ144" s="29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29"/>
      <c r="CD144" s="29"/>
      <c r="CE144" s="29"/>
      <c r="CF144" s="29"/>
    </row>
    <row r="145" spans="1:84" ht="12.75">
      <c r="A145" s="14"/>
      <c r="B145" s="14"/>
      <c r="C145" s="18"/>
      <c r="D145" s="31"/>
      <c r="E145" s="31"/>
      <c r="F145" s="31"/>
      <c r="G145" s="31"/>
      <c r="H145" s="29"/>
      <c r="I145" s="29"/>
      <c r="J145" s="31"/>
      <c r="K145" s="31"/>
      <c r="L145" s="31"/>
      <c r="M145" s="31"/>
      <c r="N145" s="29"/>
      <c r="O145" s="29"/>
      <c r="P145" s="31"/>
      <c r="Q145" s="31"/>
      <c r="R145" s="31"/>
      <c r="S145" s="31"/>
      <c r="T145" s="29"/>
      <c r="U145" s="29"/>
      <c r="V145" s="31"/>
      <c r="W145" s="31"/>
      <c r="X145" s="31"/>
      <c r="Y145" s="31"/>
      <c r="Z145" s="31"/>
      <c r="AA145" s="31"/>
      <c r="AB145" s="29"/>
      <c r="AC145" s="29"/>
      <c r="AD145" s="31"/>
      <c r="BP145" s="29"/>
      <c r="BQ145" s="29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29"/>
      <c r="CD145" s="29"/>
      <c r="CE145" s="29"/>
      <c r="CF145" s="29"/>
    </row>
    <row r="146" spans="1:84" ht="12.75">
      <c r="A146" s="14"/>
      <c r="B146" s="14"/>
      <c r="C146" s="18"/>
      <c r="D146" s="31"/>
      <c r="E146" s="31"/>
      <c r="F146" s="31"/>
      <c r="G146" s="31"/>
      <c r="H146" s="29"/>
      <c r="I146" s="29"/>
      <c r="J146" s="31"/>
      <c r="K146" s="31"/>
      <c r="L146" s="31"/>
      <c r="M146" s="31"/>
      <c r="N146" s="29"/>
      <c r="O146" s="29"/>
      <c r="P146" s="31"/>
      <c r="Q146" s="31"/>
      <c r="R146" s="31"/>
      <c r="S146" s="31"/>
      <c r="T146" s="29"/>
      <c r="U146" s="29"/>
      <c r="V146" s="31"/>
      <c r="W146" s="31"/>
      <c r="X146" s="31"/>
      <c r="Y146" s="31"/>
      <c r="Z146" s="31"/>
      <c r="AA146" s="31"/>
      <c r="AB146" s="29"/>
      <c r="AC146" s="29"/>
      <c r="AD146" s="31"/>
      <c r="BP146" s="29"/>
      <c r="BQ146" s="29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29"/>
      <c r="CD146" s="29"/>
      <c r="CE146" s="29"/>
      <c r="CF146" s="29"/>
    </row>
    <row r="147" spans="1:84" ht="12.75">
      <c r="A147" s="14"/>
      <c r="B147" s="14"/>
      <c r="C147" s="18"/>
      <c r="D147" s="31"/>
      <c r="E147" s="31"/>
      <c r="F147" s="31"/>
      <c r="G147" s="31"/>
      <c r="H147" s="29"/>
      <c r="I147" s="29"/>
      <c r="J147" s="31"/>
      <c r="K147" s="31"/>
      <c r="L147" s="31"/>
      <c r="M147" s="31"/>
      <c r="N147" s="29"/>
      <c r="O147" s="29"/>
      <c r="P147" s="31"/>
      <c r="Q147" s="31"/>
      <c r="R147" s="31"/>
      <c r="S147" s="31"/>
      <c r="T147" s="29"/>
      <c r="U147" s="29"/>
      <c r="V147" s="31"/>
      <c r="W147" s="31"/>
      <c r="X147" s="31"/>
      <c r="Y147" s="31"/>
      <c r="Z147" s="31"/>
      <c r="AA147" s="31"/>
      <c r="AB147" s="29"/>
      <c r="AC147" s="29"/>
      <c r="AD147" s="31"/>
      <c r="BP147" s="29"/>
      <c r="BQ147" s="29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29"/>
      <c r="CD147" s="29"/>
      <c r="CE147" s="29"/>
      <c r="CF147" s="29"/>
    </row>
    <row r="148" spans="1:84" ht="12.75">
      <c r="A148" s="14"/>
      <c r="B148" s="14"/>
      <c r="C148" s="18"/>
      <c r="D148" s="31"/>
      <c r="E148" s="31"/>
      <c r="F148" s="31"/>
      <c r="G148" s="31"/>
      <c r="H148" s="29"/>
      <c r="I148" s="29"/>
      <c r="J148" s="31"/>
      <c r="K148" s="31"/>
      <c r="L148" s="31"/>
      <c r="M148" s="31"/>
      <c r="N148" s="29"/>
      <c r="O148" s="29"/>
      <c r="P148" s="31"/>
      <c r="Q148" s="31"/>
      <c r="R148" s="31"/>
      <c r="S148" s="31"/>
      <c r="T148" s="29"/>
      <c r="U148" s="29"/>
      <c r="V148" s="31"/>
      <c r="W148" s="31"/>
      <c r="X148" s="31"/>
      <c r="Y148" s="31"/>
      <c r="Z148" s="31"/>
      <c r="AA148" s="31"/>
      <c r="AB148" s="29"/>
      <c r="AC148" s="29"/>
      <c r="AD148" s="31"/>
      <c r="AF148" s="31"/>
      <c r="AG148" s="31"/>
      <c r="BP148" s="29"/>
      <c r="BQ148" s="29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29"/>
      <c r="CD148" s="29"/>
      <c r="CE148" s="29"/>
      <c r="CF148" s="29"/>
    </row>
    <row r="149" spans="1:84" ht="12.75">
      <c r="A149" s="14"/>
      <c r="B149" s="14"/>
      <c r="C149" s="18"/>
      <c r="D149" s="31"/>
      <c r="E149" s="31"/>
      <c r="F149" s="31"/>
      <c r="G149" s="31"/>
      <c r="H149" s="29"/>
      <c r="I149" s="29"/>
      <c r="J149" s="31"/>
      <c r="K149" s="31"/>
      <c r="L149" s="31"/>
      <c r="M149" s="31"/>
      <c r="N149" s="29"/>
      <c r="O149" s="29"/>
      <c r="P149" s="31"/>
      <c r="Q149" s="31"/>
      <c r="R149" s="31"/>
      <c r="S149" s="31"/>
      <c r="T149" s="29"/>
      <c r="U149" s="29"/>
      <c r="V149" s="31"/>
      <c r="W149" s="31"/>
      <c r="X149" s="31"/>
      <c r="Y149" s="31"/>
      <c r="Z149" s="31"/>
      <c r="AA149" s="31"/>
      <c r="AB149" s="29"/>
      <c r="AC149" s="29"/>
      <c r="AD149" s="31"/>
      <c r="AF149" s="31"/>
      <c r="AG149" s="31"/>
      <c r="BP149" s="29"/>
      <c r="BQ149" s="29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29"/>
      <c r="CD149" s="29"/>
      <c r="CE149" s="29"/>
      <c r="CF149" s="29"/>
    </row>
    <row r="150" spans="1:84" ht="12.75">
      <c r="A150" s="14"/>
      <c r="B150" s="14"/>
      <c r="AB150" s="29"/>
      <c r="AC150" s="29"/>
      <c r="AD150" s="31"/>
      <c r="AF150" s="31"/>
      <c r="AG150" s="31"/>
      <c r="BP150" s="29"/>
      <c r="BQ150" s="29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29"/>
      <c r="CD150" s="29"/>
      <c r="CE150" s="29"/>
      <c r="CF150" s="29"/>
    </row>
    <row r="151" spans="1:84" ht="12.75">
      <c r="A151" s="14"/>
      <c r="B151" s="14"/>
      <c r="AB151" s="29"/>
      <c r="AC151" s="29"/>
      <c r="AD151" s="31"/>
      <c r="AF151" s="31"/>
      <c r="AG151" s="31"/>
      <c r="BP151" s="29"/>
      <c r="BQ151" s="29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29"/>
      <c r="CD151" s="29"/>
      <c r="CE151" s="29"/>
      <c r="CF151" s="29"/>
    </row>
    <row r="152" spans="1:84" ht="12.75">
      <c r="A152" s="14"/>
      <c r="B152" s="14"/>
      <c r="AB152" s="29"/>
      <c r="AC152" s="29"/>
      <c r="AD152" s="31"/>
      <c r="AF152" s="31"/>
      <c r="AG152" s="31"/>
      <c r="BP152" s="29"/>
      <c r="BQ152" s="29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29"/>
      <c r="CD152" s="29"/>
      <c r="CE152" s="29"/>
      <c r="CF152" s="29"/>
    </row>
    <row r="153" spans="1:84" ht="12.75">
      <c r="A153" s="14"/>
      <c r="B153" s="14"/>
      <c r="AB153" s="29"/>
      <c r="AC153" s="29"/>
      <c r="AD153" s="31"/>
      <c r="AF153" s="31"/>
      <c r="AG153" s="31"/>
      <c r="BP153" s="29"/>
      <c r="BQ153" s="29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29"/>
      <c r="CD153" s="29"/>
      <c r="CE153" s="29"/>
      <c r="CF153" s="29"/>
    </row>
    <row r="154" spans="1:84" ht="12.75">
      <c r="A154" s="14"/>
      <c r="B154" s="14"/>
      <c r="AB154" s="29"/>
      <c r="AC154" s="29"/>
      <c r="AD154" s="31"/>
      <c r="AF154" s="31"/>
      <c r="AG154" s="31"/>
      <c r="BP154" s="29"/>
      <c r="BQ154" s="29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29"/>
      <c r="CD154" s="29"/>
      <c r="CE154" s="29"/>
      <c r="CF154" s="29"/>
    </row>
    <row r="155" spans="1:84" ht="12.75">
      <c r="A155" s="14"/>
      <c r="B155" s="14"/>
      <c r="AB155" s="29"/>
      <c r="AC155" s="29"/>
      <c r="AD155" s="31"/>
      <c r="AF155" s="31"/>
      <c r="AG155" s="31"/>
      <c r="BP155" s="29"/>
      <c r="BQ155" s="29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29"/>
      <c r="CD155" s="29"/>
      <c r="CE155" s="29"/>
      <c r="CF155" s="29"/>
    </row>
    <row r="156" spans="1:84" ht="12.75">
      <c r="A156" s="14"/>
      <c r="B156" s="14"/>
      <c r="AB156" s="29"/>
      <c r="AC156" s="29"/>
      <c r="AD156" s="31"/>
      <c r="AF156" s="31"/>
      <c r="AG156" s="31"/>
      <c r="BP156" s="29"/>
      <c r="BQ156" s="29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29"/>
      <c r="CD156" s="29"/>
      <c r="CE156" s="29"/>
      <c r="CF156" s="29"/>
    </row>
    <row r="157" spans="1:84" ht="12.75">
      <c r="A157" s="14"/>
      <c r="B157" s="14"/>
      <c r="AB157" s="29"/>
      <c r="AC157" s="29"/>
      <c r="AD157" s="31"/>
      <c r="AF157" s="31"/>
      <c r="AG157" s="31"/>
      <c r="BP157" s="29"/>
      <c r="BQ157" s="29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29"/>
      <c r="CD157" s="29"/>
      <c r="CE157" s="29"/>
      <c r="CF157" s="29"/>
    </row>
    <row r="158" spans="1:84" ht="12.75">
      <c r="A158" s="14"/>
      <c r="B158" s="14"/>
      <c r="AB158" s="29"/>
      <c r="AC158" s="29"/>
      <c r="AD158" s="31"/>
      <c r="AF158" s="31"/>
      <c r="AG158" s="31"/>
      <c r="BP158" s="29"/>
      <c r="BQ158" s="29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29"/>
      <c r="CD158" s="29"/>
      <c r="CE158" s="29"/>
      <c r="CF158" s="29"/>
    </row>
    <row r="159" spans="1:84" ht="12.75">
      <c r="A159" s="14"/>
      <c r="B159" s="14"/>
      <c r="AB159" s="29"/>
      <c r="AC159" s="29"/>
      <c r="AD159" s="31"/>
      <c r="AF159" s="31"/>
      <c r="AG159" s="31"/>
      <c r="BP159" s="29"/>
      <c r="BQ159" s="29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29"/>
      <c r="CD159" s="29"/>
      <c r="CE159" s="29"/>
      <c r="CF159" s="29"/>
    </row>
    <row r="160" spans="1:84" ht="12.75">
      <c r="A160" s="14"/>
      <c r="B160" s="14"/>
      <c r="AB160" s="29"/>
      <c r="AC160" s="29"/>
      <c r="AD160" s="31"/>
      <c r="AF160" s="31"/>
      <c r="AG160" s="31"/>
      <c r="BP160" s="29"/>
      <c r="BQ160" s="29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29"/>
      <c r="CD160" s="29"/>
      <c r="CE160" s="29"/>
      <c r="CF160" s="29"/>
    </row>
    <row r="161" spans="1:84" ht="12.75">
      <c r="A161" s="14"/>
      <c r="B161" s="14"/>
      <c r="AB161" s="29"/>
      <c r="AC161" s="29"/>
      <c r="AD161" s="31"/>
      <c r="AF161" s="31"/>
      <c r="AG161" s="31"/>
      <c r="BP161" s="29"/>
      <c r="BQ161" s="29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29"/>
      <c r="CD161" s="29"/>
      <c r="CE161" s="29"/>
      <c r="CF161" s="29"/>
    </row>
    <row r="162" spans="1:84" ht="12.75">
      <c r="A162" s="14"/>
      <c r="B162" s="14"/>
      <c r="AB162" s="29"/>
      <c r="AC162" s="29"/>
      <c r="AD162" s="31"/>
      <c r="AF162" s="31"/>
      <c r="AG162" s="31"/>
      <c r="BP162" s="29"/>
      <c r="BQ162" s="29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29"/>
      <c r="CD162" s="29"/>
      <c r="CE162" s="29"/>
      <c r="CF162" s="29"/>
    </row>
    <row r="163" spans="1:84" ht="12.75">
      <c r="A163" s="14"/>
      <c r="B163" s="14"/>
      <c r="AB163" s="29"/>
      <c r="AC163" s="29"/>
      <c r="AD163" s="31"/>
      <c r="AF163" s="31"/>
      <c r="AG163" s="31"/>
      <c r="BP163" s="29"/>
      <c r="BQ163" s="29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29"/>
      <c r="CD163" s="29"/>
      <c r="CE163" s="29"/>
      <c r="CF163" s="29"/>
    </row>
    <row r="164" spans="1:84" ht="12.75">
      <c r="A164" s="14"/>
      <c r="B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29"/>
      <c r="AC164" s="29"/>
      <c r="AD164" s="31"/>
      <c r="AF164" s="31"/>
      <c r="AG164" s="31"/>
      <c r="BP164" s="29"/>
      <c r="BQ164" s="29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29"/>
      <c r="CD164" s="29"/>
      <c r="CE164" s="29"/>
      <c r="CF164" s="29"/>
    </row>
    <row r="165" spans="1:84" ht="12.75">
      <c r="A165" s="14"/>
      <c r="B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29"/>
      <c r="AC165" s="29"/>
      <c r="AD165" s="31"/>
      <c r="AF165" s="31"/>
      <c r="AG165" s="31"/>
      <c r="BP165" s="29"/>
      <c r="BQ165" s="29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29"/>
      <c r="CD165" s="29"/>
      <c r="CE165" s="29"/>
      <c r="CF165" s="29"/>
    </row>
    <row r="166" spans="1:84" ht="12.75">
      <c r="A166" s="14"/>
      <c r="B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29"/>
      <c r="AC166" s="29"/>
      <c r="AD166" s="31"/>
      <c r="AF166" s="31"/>
      <c r="AG166" s="31"/>
      <c r="BP166" s="29"/>
      <c r="BQ166" s="29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29"/>
      <c r="CD166" s="29"/>
      <c r="CE166" s="29"/>
      <c r="CF166" s="29"/>
    </row>
    <row r="167" spans="1:84" ht="12.75">
      <c r="A167" s="14"/>
      <c r="B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29"/>
      <c r="AC167" s="29"/>
      <c r="AD167" s="31"/>
      <c r="AF167" s="31"/>
      <c r="AG167" s="31"/>
      <c r="BP167" s="29"/>
      <c r="BQ167" s="29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29"/>
      <c r="CD167" s="29"/>
      <c r="CE167" s="29"/>
      <c r="CF167" s="29"/>
    </row>
    <row r="168" spans="1:84" ht="12.75">
      <c r="A168" s="14"/>
      <c r="B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29"/>
      <c r="AC168" s="29"/>
      <c r="AD168" s="31"/>
      <c r="AF168" s="31"/>
      <c r="AG168" s="31"/>
      <c r="BP168" s="29"/>
      <c r="BQ168" s="29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29"/>
      <c r="CD168" s="29"/>
      <c r="CE168" s="29"/>
      <c r="CF168" s="29"/>
    </row>
    <row r="169" spans="1:84" ht="12.75">
      <c r="A169" s="14"/>
      <c r="B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29"/>
      <c r="AC169" s="29"/>
      <c r="AD169" s="31"/>
      <c r="AF169" s="31"/>
      <c r="AG169" s="31"/>
      <c r="BP169" s="29"/>
      <c r="BQ169" s="29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29"/>
      <c r="CD169" s="29"/>
      <c r="CE169" s="29"/>
      <c r="CF169" s="29"/>
    </row>
    <row r="170" spans="1:84" ht="12.75">
      <c r="A170" s="14"/>
      <c r="B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29"/>
      <c r="AC170" s="29"/>
      <c r="AD170" s="31"/>
      <c r="AF170" s="31"/>
      <c r="AG170" s="31"/>
      <c r="BP170" s="29"/>
      <c r="BQ170" s="29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29"/>
      <c r="CD170" s="29"/>
      <c r="CE170" s="29"/>
      <c r="CF170" s="29"/>
    </row>
    <row r="171" spans="1:84" ht="12.75">
      <c r="A171" s="14"/>
      <c r="B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29"/>
      <c r="AC171" s="29"/>
      <c r="AD171" s="31"/>
      <c r="AF171" s="31"/>
      <c r="AG171" s="31"/>
      <c r="BP171" s="29"/>
      <c r="BQ171" s="29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29"/>
      <c r="CD171" s="29"/>
      <c r="CE171" s="29"/>
      <c r="CF171" s="29"/>
    </row>
    <row r="172" spans="1:84" ht="12.75">
      <c r="A172" s="14"/>
      <c r="B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29"/>
      <c r="AC172" s="29"/>
      <c r="AD172" s="31"/>
      <c r="AF172" s="31"/>
      <c r="AG172" s="31"/>
      <c r="BP172" s="29"/>
      <c r="BQ172" s="29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29"/>
      <c r="CD172" s="29"/>
      <c r="CE172" s="29"/>
      <c r="CF172" s="29"/>
    </row>
    <row r="173" spans="1:84" ht="12.75">
      <c r="A173" s="14"/>
      <c r="B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29"/>
      <c r="AC173" s="29"/>
      <c r="AD173" s="31"/>
      <c r="AF173" s="31"/>
      <c r="AG173" s="31"/>
      <c r="BP173" s="29"/>
      <c r="BQ173" s="29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29"/>
      <c r="CD173" s="29"/>
      <c r="CE173" s="29"/>
      <c r="CF173" s="29"/>
    </row>
    <row r="174" spans="1:84" ht="12.75">
      <c r="A174" s="14"/>
      <c r="B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29"/>
      <c r="AC174" s="29"/>
      <c r="AD174" s="31"/>
      <c r="AF174" s="31"/>
      <c r="AG174" s="31"/>
      <c r="BP174" s="29"/>
      <c r="BQ174" s="29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29"/>
      <c r="CD174" s="29"/>
      <c r="CE174" s="29"/>
      <c r="CF174" s="29"/>
    </row>
    <row r="175" spans="1:84" ht="12.75">
      <c r="A175" s="14"/>
      <c r="B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29"/>
      <c r="AC175" s="29"/>
      <c r="AD175" s="31"/>
      <c r="AF175" s="31"/>
      <c r="AG175" s="31"/>
      <c r="BP175" s="29"/>
      <c r="BQ175" s="29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29"/>
      <c r="CD175" s="29"/>
      <c r="CE175" s="29"/>
      <c r="CF175" s="29"/>
    </row>
    <row r="176" spans="1:84" ht="12.75">
      <c r="A176" s="14"/>
      <c r="B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29"/>
      <c r="AC176" s="29"/>
      <c r="AD176" s="31"/>
      <c r="AF176" s="31"/>
      <c r="AG176" s="31"/>
      <c r="BP176" s="29"/>
      <c r="BQ176" s="29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29"/>
      <c r="CD176" s="29"/>
      <c r="CE176" s="29"/>
      <c r="CF176" s="29"/>
    </row>
    <row r="177" spans="1:84" ht="12.75">
      <c r="A177" s="14"/>
      <c r="B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29"/>
      <c r="AC177" s="29"/>
      <c r="AD177" s="31"/>
      <c r="AF177" s="31"/>
      <c r="AG177" s="31"/>
      <c r="BP177" s="29"/>
      <c r="BQ177" s="29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29"/>
      <c r="CD177" s="29"/>
      <c r="CE177" s="29"/>
      <c r="CF177" s="29"/>
    </row>
    <row r="178" spans="1:84" ht="12.75">
      <c r="A178" s="14"/>
      <c r="B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29"/>
      <c r="AC178" s="29"/>
      <c r="AD178" s="31"/>
      <c r="AF178" s="31"/>
      <c r="AG178" s="31"/>
      <c r="BP178" s="29"/>
      <c r="BQ178" s="29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29"/>
      <c r="CD178" s="29"/>
      <c r="CE178" s="29"/>
      <c r="CF178" s="29"/>
    </row>
    <row r="179" spans="1:84" ht="12.75">
      <c r="A179" s="14"/>
      <c r="B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29"/>
      <c r="AC179" s="29"/>
      <c r="AD179" s="31"/>
      <c r="AF179" s="31"/>
      <c r="AG179" s="31"/>
      <c r="BP179" s="29"/>
      <c r="BQ179" s="29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29"/>
      <c r="CD179" s="29"/>
      <c r="CE179" s="29"/>
      <c r="CF179" s="29"/>
    </row>
    <row r="180" spans="1:84" ht="12.75">
      <c r="A180" s="14"/>
      <c r="B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29"/>
      <c r="AC180" s="29"/>
      <c r="AD180" s="31"/>
      <c r="AF180" s="31"/>
      <c r="AG180" s="31"/>
      <c r="BP180" s="29"/>
      <c r="BQ180" s="29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29"/>
      <c r="CD180" s="29"/>
      <c r="CE180" s="29"/>
      <c r="CF180" s="29"/>
    </row>
    <row r="181" spans="1:84" ht="12.75">
      <c r="A181" s="14"/>
      <c r="B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29"/>
      <c r="AC181" s="29"/>
      <c r="AD181" s="31"/>
      <c r="AF181" s="31"/>
      <c r="AG181" s="31"/>
      <c r="BP181" s="29"/>
      <c r="BQ181" s="29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29"/>
      <c r="CD181" s="29"/>
      <c r="CE181" s="29"/>
      <c r="CF181" s="29"/>
    </row>
    <row r="182" spans="1:84" ht="12.75">
      <c r="A182" s="14"/>
      <c r="B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29"/>
      <c r="AC182" s="29"/>
      <c r="AD182" s="31"/>
      <c r="AF182" s="31"/>
      <c r="AG182" s="31"/>
      <c r="BP182" s="29"/>
      <c r="BQ182" s="29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29"/>
      <c r="CD182" s="29"/>
      <c r="CE182" s="29"/>
      <c r="CF182" s="29"/>
    </row>
    <row r="183" spans="1:84" ht="12.75">
      <c r="A183" s="14"/>
      <c r="B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29"/>
      <c r="AC183" s="29"/>
      <c r="AD183" s="31"/>
      <c r="AF183" s="31"/>
      <c r="AG183" s="31"/>
      <c r="BP183" s="29"/>
      <c r="BQ183" s="29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29"/>
      <c r="CD183" s="29"/>
      <c r="CE183" s="29"/>
      <c r="CF183" s="29"/>
    </row>
    <row r="184" spans="1:84" ht="12.75">
      <c r="A184" s="14"/>
      <c r="B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29"/>
      <c r="AC184" s="29"/>
      <c r="AD184" s="31"/>
      <c r="AF184" s="31"/>
      <c r="AG184" s="31"/>
      <c r="BP184" s="29"/>
      <c r="BQ184" s="29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29"/>
      <c r="CD184" s="29"/>
      <c r="CE184" s="29"/>
      <c r="CF184" s="29"/>
    </row>
    <row r="185" spans="1:84" ht="12.75">
      <c r="A185" s="14"/>
      <c r="B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29"/>
      <c r="AC185" s="29"/>
      <c r="AD185" s="31"/>
      <c r="AF185" s="31"/>
      <c r="AG185" s="31"/>
      <c r="BP185" s="29"/>
      <c r="BQ185" s="29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29"/>
      <c r="CD185" s="29"/>
      <c r="CE185" s="29"/>
      <c r="CF185" s="29"/>
    </row>
    <row r="186" spans="1:84" ht="12.75">
      <c r="A186" s="14"/>
      <c r="B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29"/>
      <c r="AC186" s="29"/>
      <c r="AD186" s="31"/>
      <c r="AF186" s="31"/>
      <c r="AG186" s="31"/>
      <c r="BP186" s="29"/>
      <c r="BQ186" s="29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29"/>
      <c r="CD186" s="29"/>
      <c r="CE186" s="29"/>
      <c r="CF186" s="29"/>
    </row>
    <row r="187" spans="1:84" ht="12.75">
      <c r="A187" s="14"/>
      <c r="B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29"/>
      <c r="AC187" s="29"/>
      <c r="AD187" s="31"/>
      <c r="AF187" s="31"/>
      <c r="AG187" s="31"/>
      <c r="BP187" s="29"/>
      <c r="BQ187" s="29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29"/>
      <c r="CD187" s="29"/>
      <c r="CE187" s="29"/>
      <c r="CF187" s="29"/>
    </row>
    <row r="188" spans="1:84" ht="12.75">
      <c r="A188" s="14"/>
      <c r="B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29"/>
      <c r="AC188" s="29"/>
      <c r="AD188" s="31"/>
      <c r="AF188" s="31"/>
      <c r="AG188" s="31"/>
      <c r="BP188" s="29"/>
      <c r="BQ188" s="29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29"/>
      <c r="CD188" s="29"/>
      <c r="CE188" s="29"/>
      <c r="CF188" s="29"/>
    </row>
    <row r="189" spans="1:84" ht="12.75">
      <c r="A189" s="14"/>
      <c r="B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29"/>
      <c r="AC189" s="29"/>
      <c r="AD189" s="31"/>
      <c r="AF189" s="31"/>
      <c r="AG189" s="31"/>
      <c r="BP189" s="29"/>
      <c r="BQ189" s="29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29"/>
      <c r="CD189" s="29"/>
      <c r="CE189" s="29"/>
      <c r="CF189" s="29"/>
    </row>
    <row r="190" spans="1:84" ht="12.75">
      <c r="A190" s="14"/>
      <c r="B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29"/>
      <c r="AC190" s="29"/>
      <c r="AD190" s="31"/>
      <c r="AF190" s="31"/>
      <c r="AG190" s="31"/>
      <c r="BP190" s="29"/>
      <c r="BQ190" s="29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29"/>
      <c r="CD190" s="29"/>
      <c r="CE190" s="29"/>
      <c r="CF190" s="29"/>
    </row>
    <row r="191" spans="1:84" ht="12.75">
      <c r="A191" s="14"/>
      <c r="B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29"/>
      <c r="AC191" s="29"/>
      <c r="AD191" s="31"/>
      <c r="AF191" s="31"/>
      <c r="AG191" s="31"/>
      <c r="BP191" s="29"/>
      <c r="BQ191" s="29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29"/>
      <c r="CD191" s="29"/>
      <c r="CE191" s="29"/>
      <c r="CF191" s="29"/>
    </row>
    <row r="192" spans="1:84" ht="12.75">
      <c r="A192" s="14"/>
      <c r="B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29"/>
      <c r="AC192" s="29"/>
      <c r="AD192" s="31"/>
      <c r="AF192" s="31"/>
      <c r="AG192" s="31"/>
      <c r="BP192" s="29"/>
      <c r="BQ192" s="29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29"/>
      <c r="CD192" s="29"/>
      <c r="CE192" s="29"/>
      <c r="CF192" s="29"/>
    </row>
    <row r="193" spans="1:84" ht="12.75">
      <c r="A193" s="14"/>
      <c r="B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29"/>
      <c r="AC193" s="29"/>
      <c r="AD193" s="31"/>
      <c r="AF193" s="31"/>
      <c r="AG193" s="31"/>
      <c r="BP193" s="29"/>
      <c r="BQ193" s="29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29"/>
      <c r="CD193" s="29"/>
      <c r="CE193" s="29"/>
      <c r="CF193" s="29"/>
    </row>
    <row r="194" spans="1:84" ht="12.75">
      <c r="A194" s="14"/>
      <c r="B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29"/>
      <c r="AC194" s="29"/>
      <c r="AD194" s="31"/>
      <c r="AF194" s="31"/>
      <c r="AG194" s="31"/>
      <c r="BP194" s="29"/>
      <c r="BQ194" s="29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29"/>
      <c r="CD194" s="29"/>
      <c r="CE194" s="29"/>
      <c r="CF194" s="29"/>
    </row>
    <row r="195" spans="1:84" ht="12.75">
      <c r="A195" s="14"/>
      <c r="B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29"/>
      <c r="AC195" s="29"/>
      <c r="AD195" s="31"/>
      <c r="AF195" s="31"/>
      <c r="AG195" s="31"/>
      <c r="BP195" s="29"/>
      <c r="BQ195" s="29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29"/>
      <c r="CD195" s="29"/>
      <c r="CE195" s="29"/>
      <c r="CF195" s="29"/>
    </row>
    <row r="196" spans="1:84" ht="12.75">
      <c r="A196" s="14"/>
      <c r="B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29"/>
      <c r="AC196" s="29"/>
      <c r="AD196" s="31"/>
      <c r="AF196" s="31"/>
      <c r="AG196" s="31"/>
      <c r="BP196" s="29"/>
      <c r="BQ196" s="29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29"/>
      <c r="CD196" s="29"/>
      <c r="CE196" s="29"/>
      <c r="CF196" s="29"/>
    </row>
    <row r="197" spans="1:84" ht="12.75">
      <c r="A197" s="14"/>
      <c r="B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29"/>
      <c r="AC197" s="29"/>
      <c r="AD197" s="31"/>
      <c r="AF197" s="31"/>
      <c r="AG197" s="31"/>
      <c r="BP197" s="29"/>
      <c r="BQ197" s="29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29"/>
      <c r="CD197" s="29"/>
      <c r="CE197" s="29"/>
      <c r="CF197" s="29"/>
    </row>
    <row r="198" spans="1:84" ht="12.75">
      <c r="A198" s="14"/>
      <c r="B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29"/>
      <c r="AC198" s="29"/>
      <c r="AD198" s="31"/>
      <c r="AF198" s="31"/>
      <c r="AG198" s="31"/>
      <c r="BP198" s="29"/>
      <c r="BQ198" s="29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29"/>
      <c r="CD198" s="29"/>
      <c r="CE198" s="29"/>
      <c r="CF198" s="29"/>
    </row>
    <row r="199" spans="1:84" ht="12.75">
      <c r="A199" s="14"/>
      <c r="B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29"/>
      <c r="AC199" s="29"/>
      <c r="AD199" s="31"/>
      <c r="AF199" s="31"/>
      <c r="AG199" s="31"/>
      <c r="BP199" s="29"/>
      <c r="BQ199" s="29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29"/>
      <c r="CD199" s="29"/>
      <c r="CE199" s="29"/>
      <c r="CF199" s="29"/>
    </row>
    <row r="200" spans="1:84" ht="12.75">
      <c r="A200" s="14"/>
      <c r="B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29"/>
      <c r="AC200" s="29"/>
      <c r="AD200" s="31"/>
      <c r="AF200" s="31"/>
      <c r="AG200" s="31"/>
      <c r="BP200" s="29"/>
      <c r="BQ200" s="29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29"/>
      <c r="CD200" s="29"/>
      <c r="CE200" s="29"/>
      <c r="CF200" s="29"/>
    </row>
    <row r="201" spans="1:84" ht="12.75">
      <c r="A201" s="14"/>
      <c r="B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29"/>
      <c r="AC201" s="29"/>
      <c r="AD201" s="31"/>
      <c r="AF201" s="31"/>
      <c r="AG201" s="31"/>
      <c r="BP201" s="29"/>
      <c r="BQ201" s="29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29"/>
      <c r="CD201" s="29"/>
      <c r="CE201" s="29"/>
      <c r="CF201" s="29"/>
    </row>
    <row r="202" spans="1:84" ht="12.75">
      <c r="A202" s="14"/>
      <c r="B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29"/>
      <c r="AC202" s="29"/>
      <c r="AD202" s="31"/>
      <c r="AF202" s="31"/>
      <c r="AG202" s="31"/>
      <c r="BP202" s="29"/>
      <c r="BQ202" s="29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29"/>
      <c r="CD202" s="29"/>
      <c r="CE202" s="29"/>
      <c r="CF202" s="29"/>
    </row>
    <row r="203" spans="1:84" ht="12.75">
      <c r="A203" s="14"/>
      <c r="B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29"/>
      <c r="AC203" s="29"/>
      <c r="AD203" s="31"/>
      <c r="AF203" s="31"/>
      <c r="AG203" s="31"/>
      <c r="BP203" s="29"/>
      <c r="BQ203" s="29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29"/>
      <c r="CD203" s="29"/>
      <c r="CE203" s="29"/>
      <c r="CF203" s="29"/>
    </row>
    <row r="204" spans="1:84" ht="12.75">
      <c r="A204" s="14"/>
      <c r="B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29"/>
      <c r="AC204" s="29"/>
      <c r="AD204" s="31"/>
      <c r="AF204" s="31"/>
      <c r="AG204" s="31"/>
      <c r="BP204" s="29"/>
      <c r="BQ204" s="29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29"/>
      <c r="CD204" s="29"/>
      <c r="CE204" s="29"/>
      <c r="CF204" s="29"/>
    </row>
    <row r="205" spans="1:84" ht="12.75">
      <c r="A205" s="14"/>
      <c r="B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29"/>
      <c r="AC205" s="29"/>
      <c r="AD205" s="31"/>
      <c r="AF205" s="31"/>
      <c r="AG205" s="31"/>
      <c r="BP205" s="29"/>
      <c r="BQ205" s="29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29"/>
      <c r="CD205" s="29"/>
      <c r="CE205" s="29"/>
      <c r="CF205" s="29"/>
    </row>
    <row r="206" spans="1:84" ht="12.75">
      <c r="A206" s="14"/>
      <c r="B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29"/>
      <c r="AC206" s="29"/>
      <c r="AD206" s="31"/>
      <c r="AF206" s="31"/>
      <c r="AG206" s="31"/>
      <c r="BP206" s="29"/>
      <c r="BQ206" s="29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29"/>
      <c r="CD206" s="29"/>
      <c r="CE206" s="29"/>
      <c r="CF206" s="29"/>
    </row>
    <row r="207" spans="1:84" ht="12.75">
      <c r="A207" s="14"/>
      <c r="B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29"/>
      <c r="AC207" s="29"/>
      <c r="AD207" s="31"/>
      <c r="AF207" s="31"/>
      <c r="AG207" s="31"/>
      <c r="BP207" s="29"/>
      <c r="BQ207" s="29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29"/>
      <c r="CD207" s="29"/>
      <c r="CE207" s="29"/>
      <c r="CF207" s="29"/>
    </row>
    <row r="208" spans="1:84" ht="12.75">
      <c r="A208" s="14"/>
      <c r="B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29"/>
      <c r="AC208" s="29"/>
      <c r="AD208" s="31"/>
      <c r="AF208" s="31"/>
      <c r="AG208" s="31"/>
      <c r="BP208" s="29"/>
      <c r="BQ208" s="29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29"/>
      <c r="CD208" s="29"/>
      <c r="CE208" s="29"/>
      <c r="CF208" s="29"/>
    </row>
    <row r="209" spans="1:84" ht="12.75">
      <c r="A209" s="14"/>
      <c r="B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29"/>
      <c r="AC209" s="29"/>
      <c r="AD209" s="31"/>
      <c r="AF209" s="31"/>
      <c r="AG209" s="31"/>
      <c r="BP209" s="29"/>
      <c r="BQ209" s="29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29"/>
      <c r="CD209" s="29"/>
      <c r="CE209" s="29"/>
      <c r="CF209" s="29"/>
    </row>
    <row r="210" spans="1:84" ht="12.75">
      <c r="A210" s="14"/>
      <c r="B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29"/>
      <c r="AC210" s="29"/>
      <c r="AD210" s="31"/>
      <c r="AF210" s="31"/>
      <c r="AG210" s="31"/>
      <c r="BP210" s="29"/>
      <c r="BQ210" s="29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29"/>
      <c r="CD210" s="29"/>
      <c r="CE210" s="29"/>
      <c r="CF210" s="29"/>
    </row>
    <row r="211" spans="1:84" ht="12.75">
      <c r="A211" s="14"/>
      <c r="B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29"/>
      <c r="AC211" s="29"/>
      <c r="AD211" s="31"/>
      <c r="AF211" s="31"/>
      <c r="AG211" s="31"/>
      <c r="BP211" s="29"/>
      <c r="BQ211" s="29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29"/>
      <c r="CD211" s="29"/>
      <c r="CE211" s="29"/>
      <c r="CF211" s="29"/>
    </row>
    <row r="212" spans="1:84" ht="12.75">
      <c r="A212" s="14"/>
      <c r="B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29"/>
      <c r="AC212" s="29"/>
      <c r="AD212" s="31"/>
      <c r="AF212" s="31"/>
      <c r="AG212" s="31"/>
      <c r="BP212" s="29"/>
      <c r="BQ212" s="29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29"/>
      <c r="CD212" s="29"/>
      <c r="CE212" s="29"/>
      <c r="CF212" s="29"/>
    </row>
    <row r="213" spans="1:84" ht="12.75">
      <c r="A213" s="14"/>
      <c r="B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29"/>
      <c r="AC213" s="29"/>
      <c r="AD213" s="31"/>
      <c r="AF213" s="31"/>
      <c r="AG213" s="31"/>
      <c r="BP213" s="29"/>
      <c r="BQ213" s="29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29"/>
      <c r="CD213" s="29"/>
      <c r="CE213" s="29"/>
      <c r="CF213" s="29"/>
    </row>
    <row r="214" spans="1:84" ht="12.75">
      <c r="A214" s="14"/>
      <c r="B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29"/>
      <c r="AC214" s="29"/>
      <c r="AD214" s="31"/>
      <c r="AF214" s="31"/>
      <c r="AG214" s="31"/>
      <c r="BP214" s="29"/>
      <c r="BQ214" s="29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29"/>
      <c r="CD214" s="29"/>
      <c r="CE214" s="29"/>
      <c r="CF214" s="29"/>
    </row>
    <row r="215" spans="1:84" ht="12.75">
      <c r="A215" s="14"/>
      <c r="B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29"/>
      <c r="AC215" s="29"/>
      <c r="AD215" s="31"/>
      <c r="AF215" s="31"/>
      <c r="AG215" s="31"/>
      <c r="BP215" s="29"/>
      <c r="BQ215" s="29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29"/>
      <c r="CD215" s="29"/>
      <c r="CE215" s="29"/>
      <c r="CF215" s="29"/>
    </row>
    <row r="216" spans="1:84" ht="12.75">
      <c r="A216" s="14"/>
      <c r="B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29"/>
      <c r="AC216" s="29"/>
      <c r="AD216" s="31"/>
      <c r="AF216" s="31"/>
      <c r="AG216" s="31"/>
      <c r="BP216" s="29"/>
      <c r="BQ216" s="29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29"/>
      <c r="CD216" s="29"/>
      <c r="CE216" s="29"/>
      <c r="CF216" s="29"/>
    </row>
    <row r="217" spans="1:84" ht="12.75">
      <c r="A217" s="14"/>
      <c r="B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29"/>
      <c r="AC217" s="29"/>
      <c r="AD217" s="31"/>
      <c r="AF217" s="31"/>
      <c r="AG217" s="31"/>
      <c r="BP217" s="29"/>
      <c r="BQ217" s="29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29"/>
      <c r="CD217" s="29"/>
      <c r="CE217" s="29"/>
      <c r="CF217" s="29"/>
    </row>
    <row r="218" spans="1:84" ht="12.75">
      <c r="A218" s="14"/>
      <c r="B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29"/>
      <c r="AC218" s="29"/>
      <c r="AD218" s="31"/>
      <c r="AF218" s="31"/>
      <c r="AG218" s="31"/>
      <c r="BP218" s="29"/>
      <c r="BQ218" s="29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29"/>
      <c r="CD218" s="29"/>
      <c r="CE218" s="29"/>
      <c r="CF218" s="29"/>
    </row>
    <row r="219" spans="1:84" ht="12.75">
      <c r="A219" s="14"/>
      <c r="B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29"/>
      <c r="AC219" s="29"/>
      <c r="AD219" s="31"/>
      <c r="AF219" s="31"/>
      <c r="AG219" s="31"/>
      <c r="BP219" s="29"/>
      <c r="BQ219" s="29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29"/>
      <c r="CD219" s="29"/>
      <c r="CE219" s="29"/>
      <c r="CF219" s="29"/>
    </row>
    <row r="220" spans="1:84" ht="12.75">
      <c r="A220" s="14"/>
      <c r="B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29"/>
      <c r="AC220" s="29"/>
      <c r="AD220" s="31"/>
      <c r="AF220" s="31"/>
      <c r="AG220" s="31"/>
      <c r="BP220" s="29"/>
      <c r="BQ220" s="29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29"/>
      <c r="CD220" s="29"/>
      <c r="CE220" s="29"/>
      <c r="CF220" s="29"/>
    </row>
    <row r="221" spans="1:84" ht="12.75">
      <c r="A221" s="14"/>
      <c r="B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29"/>
      <c r="AC221" s="29"/>
      <c r="AD221" s="31"/>
      <c r="AF221" s="31"/>
      <c r="AG221" s="31"/>
      <c r="BP221" s="29"/>
      <c r="BQ221" s="29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29"/>
      <c r="CD221" s="29"/>
      <c r="CE221" s="29"/>
      <c r="CF221" s="29"/>
    </row>
    <row r="222" spans="1:84" ht="12.75">
      <c r="A222" s="14"/>
      <c r="B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29"/>
      <c r="AC222" s="29"/>
      <c r="AD222" s="31"/>
      <c r="AF222" s="31"/>
      <c r="AG222" s="31"/>
      <c r="BP222" s="29"/>
      <c r="BQ222" s="29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29"/>
      <c r="CD222" s="29"/>
      <c r="CE222" s="29"/>
      <c r="CF222" s="29"/>
    </row>
    <row r="223" spans="1:84" ht="12.75">
      <c r="A223" s="14"/>
      <c r="B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29"/>
      <c r="AC223" s="29"/>
      <c r="AD223" s="31"/>
      <c r="AF223" s="31"/>
      <c r="AG223" s="31"/>
      <c r="BP223" s="29"/>
      <c r="BQ223" s="29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29"/>
      <c r="CD223" s="29"/>
      <c r="CE223" s="29"/>
      <c r="CF223" s="29"/>
    </row>
    <row r="224" spans="1:84" ht="12.75">
      <c r="A224" s="14"/>
      <c r="B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29"/>
      <c r="AC224" s="29"/>
      <c r="AD224" s="31"/>
      <c r="AF224" s="31"/>
      <c r="AG224" s="31"/>
      <c r="BP224" s="29"/>
      <c r="BQ224" s="29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29"/>
      <c r="CD224" s="29"/>
      <c r="CE224" s="29"/>
      <c r="CF224" s="29"/>
    </row>
    <row r="225" spans="1:84" ht="12.75">
      <c r="A225" s="14"/>
      <c r="B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29"/>
      <c r="AC225" s="29"/>
      <c r="AD225" s="31"/>
      <c r="AF225" s="31"/>
      <c r="AG225" s="31"/>
      <c r="BP225" s="29"/>
      <c r="BQ225" s="29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29"/>
      <c r="CD225" s="29"/>
      <c r="CE225" s="29"/>
      <c r="CF225" s="29"/>
    </row>
    <row r="226" spans="1:84" ht="12.75">
      <c r="A226" s="14"/>
      <c r="B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29"/>
      <c r="AC226" s="29"/>
      <c r="AD226" s="31"/>
      <c r="AF226" s="31"/>
      <c r="AG226" s="31"/>
      <c r="BP226" s="29"/>
      <c r="BQ226" s="29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29"/>
      <c r="CD226" s="29"/>
      <c r="CE226" s="29"/>
      <c r="CF226" s="29"/>
    </row>
    <row r="227" spans="1:84" ht="12.75">
      <c r="A227" s="14"/>
      <c r="B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29"/>
      <c r="AC227" s="29"/>
      <c r="AD227" s="31"/>
      <c r="AF227" s="31"/>
      <c r="AG227" s="31"/>
      <c r="BP227" s="29"/>
      <c r="BQ227" s="29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29"/>
      <c r="CD227" s="29"/>
      <c r="CE227" s="29"/>
      <c r="CF227" s="29"/>
    </row>
    <row r="228" spans="1:84" ht="12.75">
      <c r="A228" s="14"/>
      <c r="B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29"/>
      <c r="AC228" s="29"/>
      <c r="AD228" s="31"/>
      <c r="AF228" s="31"/>
      <c r="AG228" s="31"/>
      <c r="BP228" s="29"/>
      <c r="BQ228" s="29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29"/>
      <c r="CD228" s="29"/>
      <c r="CE228" s="29"/>
      <c r="CF228" s="29"/>
    </row>
    <row r="229" spans="1:84" ht="12.75">
      <c r="A229" s="14"/>
      <c r="B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29"/>
      <c r="AC229" s="29"/>
      <c r="AD229" s="31"/>
      <c r="AF229" s="31"/>
      <c r="AG229" s="31"/>
      <c r="BP229" s="29"/>
      <c r="BQ229" s="29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29"/>
      <c r="CD229" s="29"/>
      <c r="CE229" s="29"/>
      <c r="CF229" s="29"/>
    </row>
    <row r="230" spans="1:84" ht="12.75">
      <c r="A230" s="14"/>
      <c r="B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29"/>
      <c r="AC230" s="29"/>
      <c r="AD230" s="31"/>
      <c r="AF230" s="31"/>
      <c r="AG230" s="31"/>
      <c r="BP230" s="29"/>
      <c r="BQ230" s="29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29"/>
      <c r="CD230" s="29"/>
      <c r="CE230" s="29"/>
      <c r="CF230" s="29"/>
    </row>
    <row r="231" spans="1:84" ht="12.75">
      <c r="A231" s="14"/>
      <c r="B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29"/>
      <c r="AC231" s="29"/>
      <c r="AD231" s="31"/>
      <c r="AF231" s="31"/>
      <c r="AG231" s="31"/>
      <c r="BP231" s="29"/>
      <c r="BQ231" s="29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29"/>
      <c r="CD231" s="29"/>
      <c r="CE231" s="29"/>
      <c r="CF231" s="29"/>
    </row>
    <row r="232" spans="1:84" ht="12.75">
      <c r="A232" s="14"/>
      <c r="B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29"/>
      <c r="AC232" s="29"/>
      <c r="AD232" s="31"/>
      <c r="AF232" s="31"/>
      <c r="AG232" s="31"/>
      <c r="BP232" s="29"/>
      <c r="BQ232" s="29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29"/>
      <c r="CD232" s="29"/>
      <c r="CE232" s="29"/>
      <c r="CF232" s="29"/>
    </row>
    <row r="233" spans="1:84" ht="12.75">
      <c r="A233" s="14"/>
      <c r="B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29"/>
      <c r="AC233" s="29"/>
      <c r="AD233" s="31"/>
      <c r="AF233" s="31"/>
      <c r="AG233" s="31"/>
      <c r="BP233" s="29"/>
      <c r="BQ233" s="29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29"/>
      <c r="CD233" s="29"/>
      <c r="CE233" s="29"/>
      <c r="CF233" s="29"/>
    </row>
    <row r="234" spans="1:84" ht="12.75">
      <c r="A234" s="14"/>
      <c r="B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29"/>
      <c r="AC234" s="29"/>
      <c r="AD234" s="31"/>
      <c r="AF234" s="31"/>
      <c r="AG234" s="31"/>
      <c r="BP234" s="29"/>
      <c r="BQ234" s="29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29"/>
      <c r="CD234" s="29"/>
      <c r="CE234" s="29"/>
      <c r="CF234" s="29"/>
    </row>
    <row r="235" spans="1:84" ht="12.75">
      <c r="A235" s="14"/>
      <c r="B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29"/>
      <c r="AC235" s="29"/>
      <c r="AD235" s="31"/>
      <c r="AF235" s="31"/>
      <c r="AG235" s="31"/>
      <c r="BP235" s="29"/>
      <c r="BQ235" s="29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29"/>
      <c r="CD235" s="29"/>
      <c r="CE235" s="29"/>
      <c r="CF235" s="29"/>
    </row>
    <row r="236" spans="1:84" ht="12.75">
      <c r="A236" s="14"/>
      <c r="B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29"/>
      <c r="AC236" s="29"/>
      <c r="AD236" s="31"/>
      <c r="AF236" s="31"/>
      <c r="AG236" s="31"/>
      <c r="BP236" s="29"/>
      <c r="BQ236" s="29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29"/>
      <c r="CD236" s="29"/>
      <c r="CE236" s="29"/>
      <c r="CF236" s="29"/>
    </row>
    <row r="237" spans="1:84" ht="12.75">
      <c r="A237" s="14"/>
      <c r="B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29"/>
      <c r="AC237" s="29"/>
      <c r="AD237" s="31"/>
      <c r="AF237" s="31"/>
      <c r="AG237" s="31"/>
      <c r="BP237" s="29"/>
      <c r="BQ237" s="29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29"/>
      <c r="CD237" s="29"/>
      <c r="CE237" s="29"/>
      <c r="CF237" s="29"/>
    </row>
    <row r="238" spans="1:84" ht="12.75">
      <c r="A238" s="14"/>
      <c r="B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29"/>
      <c r="AC238" s="29"/>
      <c r="AD238" s="31"/>
      <c r="AF238" s="31"/>
      <c r="AG238" s="31"/>
      <c r="BP238" s="29"/>
      <c r="BQ238" s="29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29"/>
      <c r="CD238" s="29"/>
      <c r="CE238" s="29"/>
      <c r="CF238" s="29"/>
    </row>
    <row r="239" spans="1:84" ht="12.75">
      <c r="A239" s="14"/>
      <c r="B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29"/>
      <c r="AC239" s="29"/>
      <c r="AD239" s="31"/>
      <c r="AF239" s="31"/>
      <c r="AG239" s="31"/>
      <c r="BP239" s="29"/>
      <c r="BQ239" s="29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29"/>
      <c r="CD239" s="29"/>
      <c r="CE239" s="29"/>
      <c r="CF239" s="29"/>
    </row>
    <row r="240" spans="1:84" ht="12.75">
      <c r="A240" s="14"/>
      <c r="B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29"/>
      <c r="AC240" s="29"/>
      <c r="AD240" s="31"/>
      <c r="AF240" s="31"/>
      <c r="AG240" s="31"/>
      <c r="BP240" s="29"/>
      <c r="BQ240" s="29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29"/>
      <c r="CD240" s="29"/>
      <c r="CE240" s="29"/>
      <c r="CF240" s="29"/>
    </row>
    <row r="241" spans="1:84" ht="12.75">
      <c r="A241" s="14"/>
      <c r="B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29"/>
      <c r="AC241" s="29"/>
      <c r="AD241" s="31"/>
      <c r="AF241" s="31"/>
      <c r="AG241" s="31"/>
      <c r="BP241" s="29"/>
      <c r="BQ241" s="29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29"/>
      <c r="CD241" s="29"/>
      <c r="CE241" s="29"/>
      <c r="CF241" s="29"/>
    </row>
    <row r="242" spans="1:84" ht="12.75">
      <c r="A242" s="14"/>
      <c r="B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29"/>
      <c r="AC242" s="29"/>
      <c r="AD242" s="31"/>
      <c r="AF242" s="31"/>
      <c r="AG242" s="31"/>
      <c r="BP242" s="29"/>
      <c r="BQ242" s="29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29"/>
      <c r="CD242" s="29"/>
      <c r="CE242" s="29"/>
      <c r="CF242" s="29"/>
    </row>
    <row r="243" spans="1:84" ht="12.75">
      <c r="A243" s="14"/>
      <c r="B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29"/>
      <c r="AC243" s="29"/>
      <c r="AD243" s="31"/>
      <c r="AF243" s="31"/>
      <c r="AG243" s="31"/>
      <c r="BP243" s="29"/>
      <c r="BQ243" s="29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29"/>
      <c r="CD243" s="29"/>
      <c r="CE243" s="29"/>
      <c r="CF243" s="29"/>
    </row>
    <row r="244" spans="1:84" ht="12.75">
      <c r="A244" s="14"/>
      <c r="B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29"/>
      <c r="AC244" s="29"/>
      <c r="AD244" s="31"/>
      <c r="AF244" s="31"/>
      <c r="AG244" s="31"/>
      <c r="BP244" s="29"/>
      <c r="BQ244" s="29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29"/>
      <c r="CD244" s="29"/>
      <c r="CE244" s="29"/>
      <c r="CF244" s="29"/>
    </row>
    <row r="245" spans="1:84" ht="12.75">
      <c r="A245" s="14"/>
      <c r="B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29"/>
      <c r="AC245" s="29"/>
      <c r="AD245" s="31"/>
      <c r="AF245" s="31"/>
      <c r="AG245" s="31"/>
      <c r="BP245" s="29"/>
      <c r="BQ245" s="29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29"/>
      <c r="CD245" s="29"/>
      <c r="CE245" s="29"/>
      <c r="CF245" s="29"/>
    </row>
    <row r="246" spans="1:84" ht="12.75">
      <c r="A246" s="14"/>
      <c r="B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29"/>
      <c r="AC246" s="29"/>
      <c r="AD246" s="31"/>
      <c r="AF246" s="31"/>
      <c r="AG246" s="31"/>
      <c r="BP246" s="29"/>
      <c r="BQ246" s="29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29"/>
      <c r="CD246" s="29"/>
      <c r="CE246" s="29"/>
      <c r="CF246" s="29"/>
    </row>
    <row r="247" spans="1:84" ht="12.75">
      <c r="A247" s="14"/>
      <c r="B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29"/>
      <c r="AC247" s="29"/>
      <c r="AD247" s="31"/>
      <c r="AF247" s="31"/>
      <c r="AG247" s="31"/>
      <c r="BP247" s="29"/>
      <c r="BQ247" s="29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29"/>
      <c r="CD247" s="29"/>
      <c r="CE247" s="29"/>
      <c r="CF247" s="29"/>
    </row>
    <row r="248" spans="1:84" ht="12.75">
      <c r="A248" s="14"/>
      <c r="B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29"/>
      <c r="AC248" s="29"/>
      <c r="AD248" s="31"/>
      <c r="AF248" s="31"/>
      <c r="AG248" s="31"/>
      <c r="BP248" s="29"/>
      <c r="BQ248" s="29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29"/>
      <c r="CD248" s="29"/>
      <c r="CE248" s="29"/>
      <c r="CF248" s="29"/>
    </row>
    <row r="249" spans="1:84" ht="12.75">
      <c r="A249" s="14"/>
      <c r="B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29"/>
      <c r="AC249" s="29"/>
      <c r="AD249" s="31"/>
      <c r="AF249" s="31"/>
      <c r="AG249" s="31"/>
      <c r="BP249" s="29"/>
      <c r="BQ249" s="29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29"/>
      <c r="CD249" s="29"/>
      <c r="CE249" s="29"/>
      <c r="CF249" s="29"/>
    </row>
    <row r="250" spans="1:84" ht="12.75">
      <c r="A250" s="14"/>
      <c r="B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29"/>
      <c r="AC250" s="29"/>
      <c r="AD250" s="31"/>
      <c r="AF250" s="31"/>
      <c r="AG250" s="31"/>
      <c r="BP250" s="29"/>
      <c r="BQ250" s="29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29"/>
      <c r="CD250" s="29"/>
      <c r="CE250" s="29"/>
      <c r="CF250" s="29"/>
    </row>
    <row r="251" spans="1:84" ht="12.75">
      <c r="A251" s="14"/>
      <c r="B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29"/>
      <c r="AC251" s="29"/>
      <c r="AD251" s="31"/>
      <c r="AF251" s="31"/>
      <c r="AG251" s="31"/>
      <c r="BP251" s="29"/>
      <c r="BQ251" s="29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29"/>
      <c r="CD251" s="29"/>
      <c r="CE251" s="29"/>
      <c r="CF251" s="29"/>
    </row>
    <row r="252" spans="1:84" ht="12.75">
      <c r="A252" s="14"/>
      <c r="B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29"/>
      <c r="AC252" s="29"/>
      <c r="AD252" s="31"/>
      <c r="AF252" s="31"/>
      <c r="AG252" s="31"/>
      <c r="BP252" s="29"/>
      <c r="BQ252" s="29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29"/>
      <c r="CD252" s="29"/>
      <c r="CE252" s="29"/>
      <c r="CF252" s="29"/>
    </row>
    <row r="253" spans="1:84" ht="12.75">
      <c r="A253" s="14"/>
      <c r="B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29"/>
      <c r="AC253" s="29"/>
      <c r="AD253" s="31"/>
      <c r="AF253" s="31"/>
      <c r="AG253" s="31"/>
      <c r="BP253" s="29"/>
      <c r="BQ253" s="29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29"/>
      <c r="CD253" s="29"/>
      <c r="CE253" s="29"/>
      <c r="CF253" s="29"/>
    </row>
    <row r="254" spans="1:84" ht="12.75">
      <c r="A254" s="14"/>
      <c r="B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29"/>
      <c r="AC254" s="29"/>
      <c r="AD254" s="31"/>
      <c r="AF254" s="31"/>
      <c r="AG254" s="31"/>
      <c r="BP254" s="29"/>
      <c r="BQ254" s="29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29"/>
      <c r="CD254" s="29"/>
      <c r="CE254" s="29"/>
      <c r="CF254" s="29"/>
    </row>
    <row r="255" spans="1:84" ht="12.75">
      <c r="A255" s="14"/>
      <c r="B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29"/>
      <c r="AC255" s="29"/>
      <c r="AD255" s="31"/>
      <c r="AF255" s="31"/>
      <c r="AG255" s="31"/>
      <c r="BP255" s="29"/>
      <c r="BQ255" s="29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29"/>
      <c r="CD255" s="29"/>
      <c r="CE255" s="29"/>
      <c r="CF255" s="29"/>
    </row>
    <row r="256" spans="1:84" ht="12.75">
      <c r="A256" s="14"/>
      <c r="B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29"/>
      <c r="AC256" s="29"/>
      <c r="AD256" s="31"/>
      <c r="AF256" s="31"/>
      <c r="AG256" s="31"/>
      <c r="BP256" s="29"/>
      <c r="BQ256" s="29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29"/>
      <c r="CD256" s="29"/>
      <c r="CE256" s="29"/>
      <c r="CF256" s="29"/>
    </row>
    <row r="257" spans="1:84" ht="12.75">
      <c r="A257" s="14"/>
      <c r="B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29"/>
      <c r="AC257" s="29"/>
      <c r="AD257" s="31"/>
      <c r="AF257" s="31"/>
      <c r="AG257" s="31"/>
      <c r="BP257" s="29"/>
      <c r="BQ257" s="29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29"/>
      <c r="CD257" s="29"/>
      <c r="CE257" s="29"/>
      <c r="CF257" s="29"/>
    </row>
    <row r="258" spans="1:84" ht="12.75">
      <c r="A258" s="14"/>
      <c r="B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29"/>
      <c r="AC258" s="29"/>
      <c r="AD258" s="31"/>
      <c r="AF258" s="31"/>
      <c r="AG258" s="31"/>
      <c r="BP258" s="29"/>
      <c r="BQ258" s="29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29"/>
      <c r="CD258" s="29"/>
      <c r="CE258" s="29"/>
      <c r="CF258" s="29"/>
    </row>
    <row r="259" spans="1:84" ht="12.75">
      <c r="A259" s="14"/>
      <c r="B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29"/>
      <c r="AC259" s="29"/>
      <c r="AD259" s="31"/>
      <c r="AF259" s="31"/>
      <c r="AG259" s="31"/>
      <c r="BP259" s="29"/>
      <c r="BQ259" s="29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29"/>
      <c r="CD259" s="29"/>
      <c r="CE259" s="29"/>
      <c r="CF259" s="29"/>
    </row>
    <row r="260" spans="1:84" ht="12.75">
      <c r="A260" s="14"/>
      <c r="B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29"/>
      <c r="AC260" s="29"/>
      <c r="AD260" s="31"/>
      <c r="AF260" s="31"/>
      <c r="AG260" s="31"/>
      <c r="BP260" s="29"/>
      <c r="BQ260" s="29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29"/>
      <c r="CD260" s="29"/>
      <c r="CE260" s="29"/>
      <c r="CF260" s="29"/>
    </row>
    <row r="261" spans="1:84" ht="12.75">
      <c r="A261" s="14"/>
      <c r="B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29"/>
      <c r="AC261" s="29"/>
      <c r="AD261" s="31"/>
      <c r="AF261" s="31"/>
      <c r="AG261" s="31"/>
      <c r="BP261" s="29"/>
      <c r="BQ261" s="29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29"/>
      <c r="CD261" s="29"/>
      <c r="CE261" s="29"/>
      <c r="CF261" s="29"/>
    </row>
    <row r="262" spans="1:84" ht="12.75">
      <c r="A262" s="14"/>
      <c r="B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29"/>
      <c r="AC262" s="29"/>
      <c r="AD262" s="31"/>
      <c r="AF262" s="31"/>
      <c r="AG262" s="31"/>
      <c r="BP262" s="29"/>
      <c r="BQ262" s="29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29"/>
      <c r="CD262" s="29"/>
      <c r="CE262" s="29"/>
      <c r="CF262" s="29"/>
    </row>
    <row r="263" spans="1:84" ht="12.75">
      <c r="A263" s="14"/>
      <c r="B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29"/>
      <c r="AC263" s="29"/>
      <c r="AD263" s="31"/>
      <c r="AF263" s="31"/>
      <c r="AG263" s="31"/>
      <c r="BP263" s="29"/>
      <c r="BQ263" s="29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29"/>
      <c r="CD263" s="29"/>
      <c r="CE263" s="29"/>
      <c r="CF263" s="29"/>
    </row>
    <row r="264" spans="1:84" ht="12.75">
      <c r="A264" s="14"/>
      <c r="B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29"/>
      <c r="AC264" s="29"/>
      <c r="AD264" s="31"/>
      <c r="AF264" s="31"/>
      <c r="AG264" s="31"/>
      <c r="BP264" s="29"/>
      <c r="BQ264" s="29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29"/>
      <c r="CD264" s="29"/>
      <c r="CE264" s="29"/>
      <c r="CF264" s="29"/>
    </row>
    <row r="265" spans="1:84" ht="12.75">
      <c r="A265" s="14"/>
      <c r="B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29"/>
      <c r="AC265" s="29"/>
      <c r="AD265" s="31"/>
      <c r="AF265" s="31"/>
      <c r="AG265" s="31"/>
      <c r="BP265" s="29"/>
      <c r="BQ265" s="29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29"/>
      <c r="CD265" s="29"/>
      <c r="CE265" s="29"/>
      <c r="CF265" s="29"/>
    </row>
    <row r="266" spans="1:84" ht="12.75">
      <c r="A266" s="14"/>
      <c r="B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29"/>
      <c r="AC266" s="29"/>
      <c r="AD266" s="31"/>
      <c r="AF266" s="31"/>
      <c r="AG266" s="31"/>
      <c r="BP266" s="29"/>
      <c r="BQ266" s="29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29"/>
      <c r="CD266" s="29"/>
      <c r="CE266" s="29"/>
      <c r="CF266" s="29"/>
    </row>
    <row r="267" spans="1:84" ht="12.75">
      <c r="A267" s="14"/>
      <c r="B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29"/>
      <c r="AC267" s="29"/>
      <c r="AD267" s="31"/>
      <c r="AF267" s="31"/>
      <c r="AG267" s="31"/>
      <c r="BP267" s="29"/>
      <c r="BQ267" s="29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29"/>
      <c r="CD267" s="29"/>
      <c r="CE267" s="29"/>
      <c r="CF267" s="29"/>
    </row>
    <row r="268" spans="1:84" ht="12.75">
      <c r="A268" s="14"/>
      <c r="B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29"/>
      <c r="AC268" s="29"/>
      <c r="AD268" s="31"/>
      <c r="AF268" s="31"/>
      <c r="AG268" s="31"/>
      <c r="BP268" s="29"/>
      <c r="BQ268" s="29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29"/>
      <c r="CD268" s="29"/>
      <c r="CE268" s="29"/>
      <c r="CF268" s="29"/>
    </row>
    <row r="269" spans="1:84" ht="12.75">
      <c r="A269" s="14"/>
      <c r="B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29"/>
      <c r="AC269" s="29"/>
      <c r="AD269" s="31"/>
      <c r="AF269" s="31"/>
      <c r="AG269" s="31"/>
      <c r="BP269" s="29"/>
      <c r="BQ269" s="29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29"/>
      <c r="CD269" s="29"/>
      <c r="CE269" s="29"/>
      <c r="CF269" s="29"/>
    </row>
    <row r="270" spans="1:84" ht="12.75">
      <c r="A270" s="14"/>
      <c r="B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29"/>
      <c r="AC270" s="29"/>
      <c r="AD270" s="31"/>
      <c r="AF270" s="31"/>
      <c r="AG270" s="31"/>
      <c r="BP270" s="29"/>
      <c r="BQ270" s="29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29"/>
      <c r="CD270" s="29"/>
      <c r="CE270" s="29"/>
      <c r="CF270" s="29"/>
    </row>
    <row r="271" spans="1:84" ht="12.75">
      <c r="A271" s="14"/>
      <c r="B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29"/>
      <c r="AC271" s="29"/>
      <c r="AD271" s="31"/>
      <c r="AF271" s="31"/>
      <c r="AG271" s="31"/>
      <c r="BP271" s="29"/>
      <c r="BQ271" s="29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29"/>
      <c r="CD271" s="29"/>
      <c r="CE271" s="29"/>
      <c r="CF271" s="29"/>
    </row>
    <row r="272" spans="1:84" ht="12.75">
      <c r="A272" s="14"/>
      <c r="B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29"/>
      <c r="AC272" s="29"/>
      <c r="AD272" s="31"/>
      <c r="AF272" s="31"/>
      <c r="AG272" s="31"/>
      <c r="BP272" s="29"/>
      <c r="BQ272" s="29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29"/>
      <c r="CD272" s="29"/>
      <c r="CE272" s="29"/>
      <c r="CF272" s="29"/>
    </row>
    <row r="273" spans="1:84" ht="12.75">
      <c r="A273" s="14"/>
      <c r="B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29"/>
      <c r="AC273" s="29"/>
      <c r="AD273" s="31"/>
      <c r="AF273" s="31"/>
      <c r="AG273" s="31"/>
      <c r="BP273" s="29"/>
      <c r="BQ273" s="29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29"/>
      <c r="CD273" s="29"/>
      <c r="CE273" s="29"/>
      <c r="CF273" s="29"/>
    </row>
    <row r="274" spans="1:84" ht="12.75">
      <c r="A274" s="14"/>
      <c r="B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29"/>
      <c r="AC274" s="29"/>
      <c r="AD274" s="31"/>
      <c r="AF274" s="31"/>
      <c r="AG274" s="31"/>
      <c r="BP274" s="29"/>
      <c r="BQ274" s="29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29"/>
      <c r="CD274" s="29"/>
      <c r="CE274" s="29"/>
      <c r="CF274" s="29"/>
    </row>
    <row r="275" spans="1:84" ht="12.75">
      <c r="A275" s="14"/>
      <c r="B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29"/>
      <c r="AC275" s="29"/>
      <c r="AD275" s="31"/>
      <c r="AF275" s="31"/>
      <c r="AG275" s="31"/>
      <c r="BP275" s="29"/>
      <c r="BQ275" s="29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29"/>
      <c r="CD275" s="29"/>
      <c r="CE275" s="29"/>
      <c r="CF275" s="29"/>
    </row>
    <row r="276" spans="1:84" ht="12.75">
      <c r="A276" s="14"/>
      <c r="B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29"/>
      <c r="AC276" s="29"/>
      <c r="AD276" s="31"/>
      <c r="AF276" s="31"/>
      <c r="AG276" s="31"/>
      <c r="BP276" s="29"/>
      <c r="BQ276" s="29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29"/>
      <c r="CD276" s="29"/>
      <c r="CE276" s="29"/>
      <c r="CF276" s="29"/>
    </row>
    <row r="277" spans="1:84" ht="12.75">
      <c r="A277" s="14"/>
      <c r="B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29"/>
      <c r="AC277" s="29"/>
      <c r="AD277" s="31"/>
      <c r="AF277" s="31"/>
      <c r="AG277" s="31"/>
      <c r="BP277" s="29"/>
      <c r="BQ277" s="29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29"/>
      <c r="CD277" s="29"/>
      <c r="CE277" s="29"/>
      <c r="CF277" s="29"/>
    </row>
    <row r="278" spans="1:84" ht="12.75">
      <c r="A278" s="14"/>
      <c r="B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29"/>
      <c r="AC278" s="29"/>
      <c r="BP278" s="29"/>
      <c r="BQ278" s="29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29"/>
      <c r="CD278" s="29"/>
      <c r="CE278" s="29"/>
      <c r="CF278" s="29"/>
    </row>
    <row r="279" spans="1:84" ht="12.75">
      <c r="A279" s="14"/>
      <c r="B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29"/>
      <c r="AC279" s="29"/>
      <c r="BP279" s="29"/>
      <c r="BQ279" s="29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29"/>
      <c r="CD279" s="29"/>
      <c r="CE279" s="29"/>
      <c r="CF279" s="29"/>
    </row>
    <row r="280" spans="1:84" ht="12.75">
      <c r="A280" s="14"/>
      <c r="B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29"/>
      <c r="AC280" s="29"/>
      <c r="BP280" s="29"/>
      <c r="BQ280" s="29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29"/>
      <c r="CD280" s="29"/>
      <c r="CE280" s="29"/>
      <c r="CF280" s="29"/>
    </row>
    <row r="281" spans="1:84" ht="12.75">
      <c r="A281" s="14"/>
      <c r="B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29"/>
      <c r="AC281" s="29"/>
      <c r="BP281" s="29"/>
      <c r="BQ281" s="29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29"/>
      <c r="CD281" s="29"/>
      <c r="CE281" s="29"/>
      <c r="CF281" s="29"/>
    </row>
    <row r="282" spans="1:84" ht="12.75">
      <c r="A282" s="14"/>
      <c r="B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29"/>
      <c r="AC282" s="29"/>
      <c r="BP282" s="29"/>
      <c r="BQ282" s="29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29"/>
      <c r="CD282" s="29"/>
      <c r="CE282" s="29"/>
      <c r="CF282" s="29"/>
    </row>
    <row r="283" spans="1:84" ht="12.75">
      <c r="A283" s="14"/>
      <c r="B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29"/>
      <c r="AC283" s="29"/>
      <c r="BP283" s="29"/>
      <c r="BQ283" s="29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29"/>
      <c r="CD283" s="29"/>
      <c r="CE283" s="29"/>
      <c r="CF283" s="29"/>
    </row>
    <row r="284" spans="1:84" ht="12.75">
      <c r="A284" s="14"/>
      <c r="B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29"/>
      <c r="AC284" s="29"/>
      <c r="BP284" s="29"/>
      <c r="BQ284" s="29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29"/>
      <c r="CD284" s="29"/>
      <c r="CE284" s="29"/>
      <c r="CF284" s="29"/>
    </row>
    <row r="285" spans="1:84" ht="12.75">
      <c r="A285" s="14"/>
      <c r="B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29"/>
      <c r="AC285" s="29"/>
      <c r="BP285" s="29"/>
      <c r="BQ285" s="29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29"/>
      <c r="CD285" s="29"/>
      <c r="CE285" s="29"/>
      <c r="CF285" s="29"/>
    </row>
    <row r="286" spans="1:84" ht="12.75">
      <c r="A286" s="14"/>
      <c r="B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29"/>
      <c r="AC286" s="29"/>
      <c r="BP286" s="29"/>
      <c r="BQ286" s="29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29"/>
      <c r="CD286" s="29"/>
      <c r="CE286" s="29"/>
      <c r="CF286" s="29"/>
    </row>
    <row r="287" spans="1:84" ht="12.75">
      <c r="A287" s="14"/>
      <c r="B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29"/>
      <c r="AC287" s="29"/>
      <c r="BP287" s="29"/>
      <c r="BQ287" s="29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29"/>
      <c r="CD287" s="29"/>
      <c r="CE287" s="29"/>
      <c r="CF287" s="29"/>
    </row>
    <row r="288" spans="1:84" ht="12.75">
      <c r="A288" s="14"/>
      <c r="B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29"/>
      <c r="AC288" s="29"/>
      <c r="BP288" s="29"/>
      <c r="BQ288" s="29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29"/>
      <c r="CD288" s="29"/>
      <c r="CE288" s="29"/>
      <c r="CF288" s="29"/>
    </row>
    <row r="289" spans="1:84" ht="12.75">
      <c r="A289" s="14"/>
      <c r="B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29"/>
      <c r="AC289" s="29"/>
      <c r="BP289" s="29"/>
      <c r="BQ289" s="29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29"/>
      <c r="CD289" s="29"/>
      <c r="CE289" s="29"/>
      <c r="CF289" s="29"/>
    </row>
    <row r="290" spans="1:84" ht="12.75">
      <c r="A290" s="14"/>
      <c r="B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29"/>
      <c r="AC290" s="29"/>
      <c r="BP290" s="29"/>
      <c r="BQ290" s="29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29"/>
      <c r="CD290" s="29"/>
      <c r="CE290" s="29"/>
      <c r="CF290" s="29"/>
    </row>
    <row r="291" spans="1:84" ht="12.75">
      <c r="A291" s="14"/>
      <c r="B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29"/>
      <c r="AC291" s="29"/>
      <c r="BP291" s="29"/>
      <c r="BQ291" s="29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29"/>
      <c r="CD291" s="29"/>
      <c r="CE291" s="29"/>
      <c r="CF291" s="29"/>
    </row>
    <row r="292" spans="1:84" ht="12.75">
      <c r="A292" s="14"/>
      <c r="B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29"/>
      <c r="AC292" s="29"/>
      <c r="BP292" s="29"/>
      <c r="BQ292" s="29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29"/>
      <c r="CD292" s="29"/>
      <c r="CE292" s="29"/>
      <c r="CF292" s="29"/>
    </row>
    <row r="293" spans="1:84" ht="12.75">
      <c r="A293" s="14"/>
      <c r="B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29"/>
      <c r="AC293" s="29"/>
      <c r="BP293" s="29"/>
      <c r="BQ293" s="29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29"/>
      <c r="CD293" s="29"/>
      <c r="CE293" s="29"/>
      <c r="CF293" s="29"/>
    </row>
    <row r="294" spans="1:84" ht="12.75">
      <c r="A294" s="14"/>
      <c r="B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29"/>
      <c r="AC294" s="29"/>
      <c r="BP294" s="29"/>
      <c r="BQ294" s="29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29"/>
      <c r="CD294" s="29"/>
      <c r="CE294" s="29"/>
      <c r="CF294" s="29"/>
    </row>
    <row r="295" spans="1:84" ht="12.75">
      <c r="A295" s="14"/>
      <c r="B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29"/>
      <c r="AC295" s="29"/>
      <c r="BP295" s="29"/>
      <c r="BQ295" s="29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29"/>
      <c r="CD295" s="29"/>
      <c r="CE295" s="29"/>
      <c r="CF295" s="29"/>
    </row>
    <row r="296" spans="1:84" ht="12.75">
      <c r="A296" s="14"/>
      <c r="B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29"/>
      <c r="AC296" s="29"/>
      <c r="BP296" s="29"/>
      <c r="BQ296" s="29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29"/>
      <c r="CD296" s="29"/>
      <c r="CE296" s="29"/>
      <c r="CF296" s="29"/>
    </row>
    <row r="297" spans="1:84" ht="12.75">
      <c r="A297" s="14"/>
      <c r="B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29"/>
      <c r="AC297" s="29"/>
      <c r="BP297" s="29"/>
      <c r="BQ297" s="29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29"/>
      <c r="CD297" s="29"/>
      <c r="CE297" s="29"/>
      <c r="CF297" s="29"/>
    </row>
    <row r="298" spans="1:84" ht="12.75">
      <c r="A298" s="14"/>
      <c r="B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29"/>
      <c r="AC298" s="29"/>
      <c r="BP298" s="29"/>
      <c r="BQ298" s="29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29"/>
      <c r="CD298" s="29"/>
      <c r="CE298" s="29"/>
      <c r="CF298" s="29"/>
    </row>
    <row r="299" spans="1:84" ht="12.75">
      <c r="A299" s="14"/>
      <c r="B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29"/>
      <c r="AC299" s="29"/>
      <c r="BP299" s="29"/>
      <c r="BQ299" s="29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29"/>
      <c r="CD299" s="29"/>
      <c r="CE299" s="29"/>
      <c r="CF299" s="29"/>
    </row>
    <row r="300" spans="1:84" ht="12.75">
      <c r="A300" s="14"/>
      <c r="B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29"/>
      <c r="AC300" s="29"/>
      <c r="BP300" s="29"/>
      <c r="BQ300" s="29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29"/>
      <c r="CD300" s="29"/>
      <c r="CE300" s="29"/>
      <c r="CF300" s="29"/>
    </row>
    <row r="301" spans="1:84" ht="12.75">
      <c r="A301" s="14"/>
      <c r="B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29"/>
      <c r="AC301" s="29"/>
      <c r="BP301" s="29"/>
      <c r="BQ301" s="29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29"/>
      <c r="CD301" s="29"/>
      <c r="CE301" s="29"/>
      <c r="CF301" s="29"/>
    </row>
    <row r="302" spans="1:84" ht="12.75">
      <c r="A302" s="14"/>
      <c r="B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29"/>
      <c r="AC302" s="29"/>
      <c r="BP302" s="29"/>
      <c r="BQ302" s="29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29"/>
      <c r="CD302" s="29"/>
      <c r="CE302" s="29"/>
      <c r="CF302" s="29"/>
    </row>
    <row r="303" spans="1:84" ht="12.75">
      <c r="A303" s="14"/>
      <c r="B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29"/>
      <c r="AC303" s="29"/>
      <c r="BP303" s="29"/>
      <c r="BQ303" s="29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29"/>
      <c r="CD303" s="29"/>
      <c r="CE303" s="29"/>
      <c r="CF303" s="29"/>
    </row>
    <row r="304" spans="1:84" ht="12.75">
      <c r="A304" s="14"/>
      <c r="B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29"/>
      <c r="AC304" s="29"/>
      <c r="BP304" s="29"/>
      <c r="BQ304" s="29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29"/>
      <c r="CD304" s="29"/>
      <c r="CE304" s="29"/>
      <c r="CF304" s="29"/>
    </row>
    <row r="305" spans="1:84" ht="12.75">
      <c r="A305" s="14"/>
      <c r="B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29"/>
      <c r="AC305" s="29"/>
      <c r="BP305" s="29"/>
      <c r="BQ305" s="29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29"/>
      <c r="CD305" s="29"/>
      <c r="CE305" s="29"/>
      <c r="CF305" s="29"/>
    </row>
    <row r="306" spans="1:84" ht="12.75">
      <c r="A306" s="14"/>
      <c r="B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29"/>
      <c r="AC306" s="29"/>
      <c r="BP306" s="29"/>
      <c r="BQ306" s="29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29"/>
      <c r="CD306" s="29"/>
      <c r="CE306" s="29"/>
      <c r="CF306" s="29"/>
    </row>
    <row r="307" spans="1:84" ht="12.75">
      <c r="A307" s="14"/>
      <c r="B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29"/>
      <c r="AC307" s="29"/>
      <c r="BP307" s="29"/>
      <c r="BQ307" s="29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29"/>
      <c r="CD307" s="29"/>
      <c r="CE307" s="29"/>
      <c r="CF307" s="29"/>
    </row>
    <row r="308" spans="1:84" ht="12.75">
      <c r="A308" s="14"/>
      <c r="B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29"/>
      <c r="AC308" s="29"/>
      <c r="BP308" s="29"/>
      <c r="BQ308" s="29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29"/>
      <c r="CD308" s="29"/>
      <c r="CE308" s="29"/>
      <c r="CF308" s="29"/>
    </row>
    <row r="309" spans="1:84" ht="12.75">
      <c r="A309" s="14"/>
      <c r="B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29"/>
      <c r="AC309" s="29"/>
      <c r="BP309" s="29"/>
      <c r="BQ309" s="29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29"/>
      <c r="CD309" s="29"/>
      <c r="CE309" s="29"/>
      <c r="CF309" s="29"/>
    </row>
    <row r="310" spans="1:84" ht="12.75">
      <c r="A310" s="14"/>
      <c r="B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29"/>
      <c r="AC310" s="29"/>
      <c r="BP310" s="29"/>
      <c r="BQ310" s="29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29"/>
      <c r="CD310" s="29"/>
      <c r="CE310" s="29"/>
      <c r="CF310" s="29"/>
    </row>
    <row r="311" spans="1:84" ht="12.75">
      <c r="A311" s="14"/>
      <c r="B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29"/>
      <c r="AC311" s="29"/>
      <c r="BP311" s="29"/>
      <c r="BQ311" s="29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29"/>
      <c r="CD311" s="29"/>
      <c r="CE311" s="29"/>
      <c r="CF311" s="29"/>
    </row>
    <row r="312" spans="1:84" ht="12.75">
      <c r="A312" s="14"/>
      <c r="B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29"/>
      <c r="AC312" s="29"/>
      <c r="BP312" s="29"/>
      <c r="BQ312" s="29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29"/>
      <c r="CD312" s="29"/>
      <c r="CE312" s="29"/>
      <c r="CF312" s="29"/>
    </row>
    <row r="313" spans="1:84" ht="12.75">
      <c r="A313" s="14"/>
      <c r="B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29"/>
      <c r="AC313" s="29"/>
      <c r="BP313" s="29"/>
      <c r="BQ313" s="29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29"/>
      <c r="CD313" s="29"/>
      <c r="CE313" s="29"/>
      <c r="CF313" s="29"/>
    </row>
    <row r="314" spans="1:84" ht="12.75">
      <c r="A314" s="14"/>
      <c r="B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29"/>
      <c r="AC314" s="29"/>
      <c r="BP314" s="29"/>
      <c r="BQ314" s="29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29"/>
      <c r="CD314" s="29"/>
      <c r="CE314" s="29"/>
      <c r="CF314" s="29"/>
    </row>
    <row r="315" spans="1:84" ht="12.75">
      <c r="A315" s="14"/>
      <c r="B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29"/>
      <c r="AC315" s="29"/>
      <c r="BP315" s="29"/>
      <c r="BQ315" s="29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29"/>
      <c r="CD315" s="29"/>
      <c r="CE315" s="29"/>
      <c r="CF315" s="29"/>
    </row>
    <row r="316" spans="1:84" ht="12.75">
      <c r="A316" s="14"/>
      <c r="B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29"/>
      <c r="AC316" s="29"/>
      <c r="BP316" s="29"/>
      <c r="BQ316" s="29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29"/>
      <c r="CD316" s="29"/>
      <c r="CE316" s="29"/>
      <c r="CF316" s="29"/>
    </row>
    <row r="317" spans="1:84" ht="12.75">
      <c r="A317" s="14"/>
      <c r="B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29"/>
      <c r="AC317" s="29"/>
      <c r="BP317" s="29"/>
      <c r="BQ317" s="29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29"/>
      <c r="CD317" s="29"/>
      <c r="CE317" s="29"/>
      <c r="CF317" s="29"/>
    </row>
    <row r="318" spans="1:84" ht="12.75">
      <c r="A318" s="14"/>
      <c r="B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29"/>
      <c r="AC318" s="29"/>
      <c r="BP318" s="29"/>
      <c r="BQ318" s="29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29"/>
      <c r="CD318" s="29"/>
      <c r="CE318" s="29"/>
      <c r="CF318" s="29"/>
    </row>
    <row r="319" spans="1:84" ht="12.75">
      <c r="A319" s="14"/>
      <c r="B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29"/>
      <c r="AC319" s="29"/>
      <c r="BP319" s="29"/>
      <c r="BQ319" s="29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29"/>
      <c r="CD319" s="29"/>
      <c r="CE319" s="29"/>
      <c r="CF319" s="29"/>
    </row>
    <row r="320" spans="1:84" ht="12.75">
      <c r="A320" s="14"/>
      <c r="B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29"/>
      <c r="AC320" s="29"/>
      <c r="BP320" s="29"/>
      <c r="BQ320" s="29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29"/>
      <c r="CD320" s="29"/>
      <c r="CE320" s="29"/>
      <c r="CF320" s="29"/>
    </row>
    <row r="321" spans="1:84" ht="12.75">
      <c r="A321" s="14"/>
      <c r="B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29"/>
      <c r="AC321" s="29"/>
      <c r="BP321" s="29"/>
      <c r="BQ321" s="29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29"/>
      <c r="CD321" s="29"/>
      <c r="CE321" s="29"/>
      <c r="CF321" s="29"/>
    </row>
    <row r="322" spans="1:84" ht="12.75">
      <c r="A322" s="14"/>
      <c r="B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29"/>
      <c r="AC322" s="29"/>
      <c r="BP322" s="29"/>
      <c r="BQ322" s="29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29"/>
      <c r="CD322" s="29"/>
      <c r="CE322" s="29"/>
      <c r="CF322" s="29"/>
    </row>
    <row r="323" spans="1:84" ht="12.75">
      <c r="A323" s="14"/>
      <c r="B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29"/>
      <c r="AC323" s="29"/>
      <c r="BP323" s="29"/>
      <c r="BQ323" s="29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29"/>
      <c r="CD323" s="29"/>
      <c r="CE323" s="29"/>
      <c r="CF323" s="29"/>
    </row>
    <row r="324" spans="1:84" ht="12.75">
      <c r="A324" s="14"/>
      <c r="B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29"/>
      <c r="AC324" s="29"/>
      <c r="BP324" s="29"/>
      <c r="BQ324" s="29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29"/>
      <c r="CD324" s="29"/>
      <c r="CE324" s="29"/>
      <c r="CF324" s="29"/>
    </row>
    <row r="325" spans="1:84" ht="12.75">
      <c r="A325" s="14"/>
      <c r="B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29"/>
      <c r="AC325" s="29"/>
      <c r="BP325" s="29"/>
      <c r="BQ325" s="29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29"/>
      <c r="CD325" s="29"/>
      <c r="CE325" s="29"/>
      <c r="CF325" s="29"/>
    </row>
    <row r="326" spans="1:84" ht="12.75">
      <c r="A326" s="14"/>
      <c r="B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29"/>
      <c r="AC326" s="29"/>
      <c r="BP326" s="29"/>
      <c r="BQ326" s="29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29"/>
      <c r="CD326" s="29"/>
      <c r="CE326" s="29"/>
      <c r="CF326" s="29"/>
    </row>
    <row r="327" spans="1:84" ht="12.75">
      <c r="A327" s="14"/>
      <c r="B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29"/>
      <c r="AC327" s="29"/>
      <c r="BP327" s="29"/>
      <c r="BQ327" s="29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29"/>
      <c r="CD327" s="29"/>
      <c r="CE327" s="29"/>
      <c r="CF327" s="29"/>
    </row>
    <row r="328" spans="1:84" ht="12.75">
      <c r="A328" s="14"/>
      <c r="B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29"/>
      <c r="AC328" s="29"/>
      <c r="AD328" s="31"/>
      <c r="AE328" s="31"/>
      <c r="AF328" s="31"/>
      <c r="AG328" s="31"/>
      <c r="BP328" s="29"/>
      <c r="BQ328" s="29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29"/>
      <c r="CD328" s="29"/>
      <c r="CE328" s="29"/>
      <c r="CF328" s="29"/>
    </row>
    <row r="329" spans="1:84" ht="12.75">
      <c r="A329" s="14"/>
      <c r="B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29"/>
      <c r="AC329" s="29"/>
      <c r="AD329" s="31"/>
      <c r="AE329" s="31"/>
      <c r="AF329" s="31"/>
      <c r="AG329" s="31"/>
      <c r="BP329" s="29"/>
      <c r="BQ329" s="29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29"/>
      <c r="CD329" s="29"/>
      <c r="CE329" s="29"/>
      <c r="CF329" s="29"/>
    </row>
    <row r="330" spans="1:84" ht="12.75">
      <c r="A330" s="14"/>
      <c r="B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29"/>
      <c r="AC330" s="29"/>
      <c r="AD330" s="31"/>
      <c r="AE330" s="31"/>
      <c r="AF330" s="31"/>
      <c r="AG330" s="31"/>
      <c r="BP330" s="29"/>
      <c r="BQ330" s="29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29"/>
      <c r="CD330" s="29"/>
      <c r="CE330" s="29"/>
      <c r="CF330" s="29"/>
    </row>
    <row r="331" spans="1:84" ht="12.75">
      <c r="A331" s="14"/>
      <c r="B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29"/>
      <c r="AC331" s="29"/>
      <c r="AD331" s="31"/>
      <c r="AE331" s="31"/>
      <c r="AF331" s="31"/>
      <c r="AG331" s="31"/>
      <c r="BP331" s="29"/>
      <c r="BQ331" s="29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29"/>
      <c r="CD331" s="29"/>
      <c r="CE331" s="29"/>
      <c r="CF331" s="29"/>
    </row>
    <row r="332" spans="1:84" ht="12.75">
      <c r="A332" s="14"/>
      <c r="B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29"/>
      <c r="AC332" s="29"/>
      <c r="AD332" s="31"/>
      <c r="AE332" s="31"/>
      <c r="AF332" s="31"/>
      <c r="AG332" s="31"/>
      <c r="BP332" s="29"/>
      <c r="BQ332" s="29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29"/>
      <c r="CD332" s="29"/>
      <c r="CE332" s="29"/>
      <c r="CF332" s="29"/>
    </row>
    <row r="333" spans="1:84" ht="12.75">
      <c r="A333" s="14"/>
      <c r="B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29"/>
      <c r="AC333" s="29"/>
      <c r="AD333" s="31"/>
      <c r="AE333" s="31"/>
      <c r="AF333" s="31"/>
      <c r="AG333" s="31"/>
      <c r="BP333" s="29"/>
      <c r="BQ333" s="29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29"/>
      <c r="CD333" s="29"/>
      <c r="CE333" s="29"/>
      <c r="CF333" s="29"/>
    </row>
    <row r="334" spans="1:84" ht="12.75">
      <c r="A334" s="14"/>
      <c r="B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29"/>
      <c r="AC334" s="29"/>
      <c r="AD334" s="31"/>
      <c r="AE334" s="31"/>
      <c r="AF334" s="31"/>
      <c r="AG334" s="31"/>
      <c r="BP334" s="29"/>
      <c r="BQ334" s="29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29"/>
      <c r="CD334" s="29"/>
      <c r="CE334" s="29"/>
      <c r="CF334" s="29"/>
    </row>
    <row r="335" spans="1:84" ht="12.75">
      <c r="A335" s="14"/>
      <c r="B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29"/>
      <c r="AC335" s="29"/>
      <c r="AD335" s="31"/>
      <c r="AE335" s="31"/>
      <c r="AF335" s="31"/>
      <c r="AG335" s="31"/>
      <c r="BP335" s="29"/>
      <c r="BQ335" s="29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29"/>
      <c r="CD335" s="29"/>
      <c r="CE335" s="29"/>
      <c r="CF335" s="29"/>
    </row>
    <row r="336" spans="1:84" ht="12.75">
      <c r="A336" s="14"/>
      <c r="B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29"/>
      <c r="AC336" s="29"/>
      <c r="AD336" s="31"/>
      <c r="AE336" s="31"/>
      <c r="AF336" s="31"/>
      <c r="AG336" s="31"/>
      <c r="BP336" s="29"/>
      <c r="BQ336" s="29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29"/>
      <c r="CD336" s="29"/>
      <c r="CE336" s="29"/>
      <c r="CF336" s="29"/>
    </row>
    <row r="337" spans="1:84" ht="12.75">
      <c r="A337" s="14"/>
      <c r="B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29"/>
      <c r="AC337" s="29"/>
      <c r="AD337" s="31"/>
      <c r="AE337" s="31"/>
      <c r="AF337" s="31"/>
      <c r="AG337" s="31"/>
      <c r="BP337" s="29"/>
      <c r="BQ337" s="29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29"/>
      <c r="CD337" s="29"/>
      <c r="CE337" s="29"/>
      <c r="CF337" s="29"/>
    </row>
    <row r="338" spans="1:84" ht="12.75">
      <c r="A338" s="14"/>
      <c r="B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29"/>
      <c r="AC338" s="29"/>
      <c r="AD338" s="31"/>
      <c r="AE338" s="31"/>
      <c r="AF338" s="31"/>
      <c r="AG338" s="31"/>
      <c r="BP338" s="29"/>
      <c r="BQ338" s="29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29"/>
      <c r="CD338" s="29"/>
      <c r="CE338" s="29"/>
      <c r="CF338" s="29"/>
    </row>
    <row r="339" spans="1:84" ht="12.75">
      <c r="A339" s="14"/>
      <c r="B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29"/>
      <c r="AC339" s="29"/>
      <c r="AD339" s="31"/>
      <c r="AE339" s="31"/>
      <c r="AF339" s="31"/>
      <c r="AG339" s="31"/>
      <c r="BP339" s="29"/>
      <c r="BQ339" s="29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29"/>
      <c r="CD339" s="29"/>
      <c r="CE339" s="29"/>
      <c r="CF339" s="29"/>
    </row>
    <row r="340" spans="1:84" ht="12.75">
      <c r="A340" s="14"/>
      <c r="B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29"/>
      <c r="AC340" s="29"/>
      <c r="AD340" s="31"/>
      <c r="AE340" s="31"/>
      <c r="AF340" s="31"/>
      <c r="AG340" s="31"/>
      <c r="BP340" s="29"/>
      <c r="BQ340" s="29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29"/>
      <c r="CD340" s="29"/>
      <c r="CE340" s="29"/>
      <c r="CF340" s="29"/>
    </row>
    <row r="341" spans="1:84" ht="12.75">
      <c r="A341" s="14"/>
      <c r="B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29"/>
      <c r="AC341" s="29"/>
      <c r="AD341" s="31"/>
      <c r="AE341" s="31"/>
      <c r="AF341" s="31"/>
      <c r="AG341" s="31"/>
      <c r="BP341" s="29"/>
      <c r="BQ341" s="29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29"/>
      <c r="CD341" s="29"/>
      <c r="CE341" s="29"/>
      <c r="CF341" s="29"/>
    </row>
    <row r="342" spans="1:84" ht="12.75">
      <c r="A342" s="14"/>
      <c r="B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29"/>
      <c r="AC342" s="29"/>
      <c r="AD342" s="31"/>
      <c r="AE342" s="31"/>
      <c r="AF342" s="31"/>
      <c r="AG342" s="31"/>
      <c r="BP342" s="29"/>
      <c r="BQ342" s="29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29"/>
      <c r="CD342" s="29"/>
      <c r="CE342" s="29"/>
      <c r="CF342" s="29"/>
    </row>
    <row r="343" spans="1:84" ht="12.75">
      <c r="A343" s="14"/>
      <c r="B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29"/>
      <c r="AC343" s="29"/>
      <c r="AD343" s="31"/>
      <c r="AE343" s="31"/>
      <c r="AF343" s="31"/>
      <c r="AG343" s="31"/>
      <c r="BP343" s="29"/>
      <c r="BQ343" s="29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29"/>
      <c r="CD343" s="29"/>
      <c r="CE343" s="29"/>
      <c r="CF343" s="29"/>
    </row>
    <row r="344" spans="1:84" ht="12.75">
      <c r="A344" s="14"/>
      <c r="B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29"/>
      <c r="AC344" s="29"/>
      <c r="AD344" s="31"/>
      <c r="AE344" s="31"/>
      <c r="AF344" s="31"/>
      <c r="AG344" s="31"/>
      <c r="BP344" s="29"/>
      <c r="BQ344" s="29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29"/>
      <c r="CD344" s="29"/>
      <c r="CE344" s="29"/>
      <c r="CF344" s="29"/>
    </row>
    <row r="345" spans="1:84" ht="12.75">
      <c r="A345" s="14"/>
      <c r="B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29"/>
      <c r="AC345" s="29"/>
      <c r="AD345" s="31"/>
      <c r="AE345" s="31"/>
      <c r="AF345" s="31"/>
      <c r="AG345" s="31"/>
      <c r="BP345" s="29"/>
      <c r="BQ345" s="29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29"/>
      <c r="CD345" s="29"/>
      <c r="CE345" s="29"/>
      <c r="CF345" s="29"/>
    </row>
    <row r="346" spans="1:84" ht="12.75">
      <c r="A346" s="14"/>
      <c r="B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29"/>
      <c r="AC346" s="29"/>
      <c r="AD346" s="31"/>
      <c r="AE346" s="31"/>
      <c r="AF346" s="31"/>
      <c r="AG346" s="31"/>
      <c r="BP346" s="29"/>
      <c r="BQ346" s="29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29"/>
      <c r="CD346" s="29"/>
      <c r="CE346" s="29"/>
      <c r="CF346" s="29"/>
    </row>
    <row r="347" spans="1:84" ht="12.75">
      <c r="A347" s="14"/>
      <c r="B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29"/>
      <c r="AC347" s="29"/>
      <c r="AD347" s="31"/>
      <c r="AE347" s="31"/>
      <c r="AF347" s="31"/>
      <c r="AG347" s="31"/>
      <c r="BP347" s="29"/>
      <c r="BQ347" s="29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29"/>
      <c r="CD347" s="29"/>
      <c r="CE347" s="29"/>
      <c r="CF347" s="29"/>
    </row>
    <row r="348" spans="1:84" ht="12.75">
      <c r="A348" s="14"/>
      <c r="B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29"/>
      <c r="AC348" s="29"/>
      <c r="AD348" s="31"/>
      <c r="AE348" s="31"/>
      <c r="AF348" s="31"/>
      <c r="AG348" s="31"/>
      <c r="BP348" s="29"/>
      <c r="BQ348" s="29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29"/>
      <c r="CD348" s="29"/>
      <c r="CE348" s="29"/>
      <c r="CF348" s="29"/>
    </row>
    <row r="349" spans="1:84" ht="12.75">
      <c r="A349" s="14"/>
      <c r="B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29"/>
      <c r="AC349" s="29"/>
      <c r="AD349" s="31"/>
      <c r="AE349" s="31"/>
      <c r="AF349" s="31"/>
      <c r="AG349" s="31"/>
      <c r="BP349" s="29"/>
      <c r="BQ349" s="29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29"/>
      <c r="CD349" s="29"/>
      <c r="CE349" s="29"/>
      <c r="CF349" s="29"/>
    </row>
    <row r="350" spans="1:84" ht="12.75">
      <c r="A350" s="14"/>
      <c r="B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29"/>
      <c r="AC350" s="29"/>
      <c r="AD350" s="31"/>
      <c r="AE350" s="31"/>
      <c r="AF350" s="31"/>
      <c r="AG350" s="31"/>
      <c r="BP350" s="29"/>
      <c r="BQ350" s="29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29"/>
      <c r="CD350" s="29"/>
      <c r="CE350" s="29"/>
      <c r="CF350" s="29"/>
    </row>
    <row r="351" spans="1:84" ht="12.75">
      <c r="A351" s="14"/>
      <c r="B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29"/>
      <c r="AC351" s="29"/>
      <c r="AD351" s="31"/>
      <c r="AE351" s="31"/>
      <c r="AF351" s="31"/>
      <c r="AG351" s="31"/>
      <c r="BP351" s="29"/>
      <c r="BQ351" s="29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29"/>
      <c r="CD351" s="29"/>
      <c r="CE351" s="29"/>
      <c r="CF351" s="29"/>
    </row>
    <row r="352" spans="1:84" ht="12.75">
      <c r="A352" s="14"/>
      <c r="B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29"/>
      <c r="AC352" s="29"/>
      <c r="AD352" s="31"/>
      <c r="AE352" s="31"/>
      <c r="AF352" s="31"/>
      <c r="AG352" s="31"/>
      <c r="BP352" s="29"/>
      <c r="BQ352" s="29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29"/>
      <c r="CD352" s="29"/>
      <c r="CE352" s="29"/>
      <c r="CF352" s="29"/>
    </row>
    <row r="353" spans="1:84" ht="12.75">
      <c r="A353" s="14"/>
      <c r="B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29"/>
      <c r="AC353" s="29"/>
      <c r="AD353" s="31"/>
      <c r="AE353" s="31"/>
      <c r="AF353" s="31"/>
      <c r="AG353" s="31"/>
      <c r="BP353" s="29"/>
      <c r="BQ353" s="29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29"/>
      <c r="CD353" s="29"/>
      <c r="CE353" s="29"/>
      <c r="CF353" s="29"/>
    </row>
    <row r="354" spans="1:84" ht="12.75">
      <c r="A354" s="14"/>
      <c r="B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29"/>
      <c r="AC354" s="29"/>
      <c r="AD354" s="31"/>
      <c r="AE354" s="31"/>
      <c r="AF354" s="31"/>
      <c r="AG354" s="31"/>
      <c r="BP354" s="29"/>
      <c r="BQ354" s="29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29"/>
      <c r="CD354" s="29"/>
      <c r="CE354" s="29"/>
      <c r="CF354" s="29"/>
    </row>
    <row r="355" spans="1:84" ht="12.75">
      <c r="A355" s="14"/>
      <c r="B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29"/>
      <c r="AC355" s="29"/>
      <c r="AD355" s="31"/>
      <c r="AE355" s="31"/>
      <c r="AF355" s="31"/>
      <c r="AG355" s="31"/>
      <c r="BP355" s="29"/>
      <c r="BQ355" s="29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29"/>
      <c r="CD355" s="29"/>
      <c r="CE355" s="29"/>
      <c r="CF355" s="29"/>
    </row>
    <row r="356" spans="1:84" ht="12.75">
      <c r="A356" s="14"/>
      <c r="B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29"/>
      <c r="AC356" s="29"/>
      <c r="AD356" s="31"/>
      <c r="AE356" s="31"/>
      <c r="AF356" s="31"/>
      <c r="AG356" s="31"/>
      <c r="BP356" s="29"/>
      <c r="BQ356" s="29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29"/>
      <c r="CD356" s="29"/>
      <c r="CE356" s="29"/>
      <c r="CF356" s="29"/>
    </row>
    <row r="357" spans="1:84" ht="12.75">
      <c r="A357" s="14"/>
      <c r="B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29"/>
      <c r="AC357" s="29"/>
      <c r="AD357" s="31"/>
      <c r="AE357" s="31"/>
      <c r="AF357" s="31"/>
      <c r="AG357" s="31"/>
      <c r="BP357" s="29"/>
      <c r="BQ357" s="29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29"/>
      <c r="CD357" s="29"/>
      <c r="CE357" s="29"/>
      <c r="CF357" s="29"/>
    </row>
    <row r="358" spans="1:84" ht="12.75">
      <c r="A358" s="14"/>
      <c r="B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29"/>
      <c r="AC358" s="29"/>
      <c r="AD358" s="31"/>
      <c r="AE358" s="31"/>
      <c r="AF358" s="31"/>
      <c r="AG358" s="31"/>
      <c r="BP358" s="29"/>
      <c r="BQ358" s="29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29"/>
      <c r="CD358" s="29"/>
      <c r="CE358" s="29"/>
      <c r="CF358" s="29"/>
    </row>
    <row r="359" spans="1:84" ht="12.75">
      <c r="A359" s="14"/>
      <c r="B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29"/>
      <c r="AC359" s="29"/>
      <c r="AD359" s="31"/>
      <c r="AE359" s="31"/>
      <c r="AF359" s="31"/>
      <c r="AG359" s="31"/>
      <c r="BP359" s="29"/>
      <c r="BQ359" s="29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29"/>
      <c r="CD359" s="29"/>
      <c r="CE359" s="29"/>
      <c r="CF359" s="29"/>
    </row>
    <row r="360" spans="1:84" ht="12.75">
      <c r="A360" s="14"/>
      <c r="B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29"/>
      <c r="AC360" s="29"/>
      <c r="AD360" s="31"/>
      <c r="AE360" s="31"/>
      <c r="AF360" s="31"/>
      <c r="AG360" s="31"/>
      <c r="BP360" s="29"/>
      <c r="BQ360" s="29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29"/>
      <c r="CD360" s="29"/>
      <c r="CE360" s="29"/>
      <c r="CF360" s="29"/>
    </row>
    <row r="361" spans="1:84" ht="12.75">
      <c r="A361" s="14"/>
      <c r="B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29"/>
      <c r="AC361" s="29"/>
      <c r="AD361" s="31"/>
      <c r="AE361" s="31"/>
      <c r="AF361" s="31"/>
      <c r="AG361" s="31"/>
      <c r="BP361" s="29"/>
      <c r="BQ361" s="29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29"/>
      <c r="CD361" s="29"/>
      <c r="CE361" s="29"/>
      <c r="CF361" s="29"/>
    </row>
    <row r="362" spans="1:84" ht="12.75">
      <c r="A362" s="14"/>
      <c r="B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29"/>
      <c r="AC362" s="29"/>
      <c r="AD362" s="31"/>
      <c r="AE362" s="31"/>
      <c r="AF362" s="31"/>
      <c r="AG362" s="31"/>
      <c r="BP362" s="29"/>
      <c r="BQ362" s="29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29"/>
      <c r="CD362" s="29"/>
      <c r="CE362" s="29"/>
      <c r="CF362" s="29"/>
    </row>
    <row r="363" spans="1:84" ht="12.75">
      <c r="A363" s="14"/>
      <c r="B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29"/>
      <c r="AC363" s="29"/>
      <c r="AD363" s="31"/>
      <c r="AE363" s="31"/>
      <c r="AF363" s="31"/>
      <c r="AG363" s="31"/>
      <c r="BP363" s="29"/>
      <c r="BQ363" s="29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29"/>
      <c r="CD363" s="29"/>
      <c r="CE363" s="29"/>
      <c r="CF363" s="29"/>
    </row>
    <row r="364" spans="1:84" ht="12.75">
      <c r="A364" s="14"/>
      <c r="B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29"/>
      <c r="AC364" s="29"/>
      <c r="AD364" s="31"/>
      <c r="AE364" s="31"/>
      <c r="AF364" s="31"/>
      <c r="AG364" s="31"/>
      <c r="BP364" s="29"/>
      <c r="BQ364" s="29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29"/>
      <c r="CD364" s="29"/>
      <c r="CE364" s="29"/>
      <c r="CF364" s="29"/>
    </row>
    <row r="365" spans="1:84" ht="12.75">
      <c r="A365" s="14"/>
      <c r="B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29"/>
      <c r="AC365" s="29"/>
      <c r="AD365" s="31"/>
      <c r="AE365" s="31"/>
      <c r="AF365" s="31"/>
      <c r="AG365" s="31"/>
      <c r="BP365" s="29"/>
      <c r="BQ365" s="29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29"/>
      <c r="CD365" s="29"/>
      <c r="CE365" s="29"/>
      <c r="CF365" s="29"/>
    </row>
    <row r="366" spans="1:84" ht="12.75">
      <c r="A366" s="14"/>
      <c r="B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29"/>
      <c r="AC366" s="29"/>
      <c r="AD366" s="31"/>
      <c r="AE366" s="31"/>
      <c r="AF366" s="31"/>
      <c r="AG366" s="31"/>
      <c r="BP366" s="29"/>
      <c r="BQ366" s="29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29"/>
      <c r="CD366" s="29"/>
      <c r="CE366" s="29"/>
      <c r="CF366" s="29"/>
    </row>
    <row r="367" spans="1:84" ht="12.75">
      <c r="A367" s="14"/>
      <c r="B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29"/>
      <c r="AC367" s="29"/>
      <c r="AD367" s="31"/>
      <c r="AE367" s="31"/>
      <c r="AF367" s="31"/>
      <c r="AG367" s="31"/>
      <c r="BP367" s="29"/>
      <c r="BQ367" s="29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29"/>
      <c r="CD367" s="29"/>
      <c r="CE367" s="29"/>
      <c r="CF367" s="29"/>
    </row>
    <row r="368" spans="1:84" ht="12.75">
      <c r="A368" s="14"/>
      <c r="B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29"/>
      <c r="AC368" s="29"/>
      <c r="AD368" s="31"/>
      <c r="AE368" s="31"/>
      <c r="AF368" s="31"/>
      <c r="AG368" s="31"/>
      <c r="BP368" s="29"/>
      <c r="BQ368" s="29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29"/>
      <c r="CD368" s="29"/>
      <c r="CE368" s="29"/>
      <c r="CF368" s="29"/>
    </row>
    <row r="369" spans="1:84" ht="12.75">
      <c r="A369" s="14"/>
      <c r="B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29"/>
      <c r="AC369" s="29"/>
      <c r="AD369" s="31"/>
      <c r="AE369" s="31"/>
      <c r="AF369" s="31"/>
      <c r="AG369" s="31"/>
      <c r="BP369" s="29"/>
      <c r="BQ369" s="29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29"/>
      <c r="CD369" s="29"/>
      <c r="CE369" s="29"/>
      <c r="CF369" s="29"/>
    </row>
    <row r="370" spans="1:84" ht="12.75">
      <c r="A370" s="14"/>
      <c r="B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29"/>
      <c r="AC370" s="29"/>
      <c r="AD370" s="31"/>
      <c r="AE370" s="31"/>
      <c r="AF370" s="31"/>
      <c r="AG370" s="31"/>
      <c r="BP370" s="29"/>
      <c r="BQ370" s="29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29"/>
      <c r="CD370" s="29"/>
      <c r="CE370" s="29"/>
      <c r="CF370" s="29"/>
    </row>
    <row r="371" spans="1:84" ht="12.75">
      <c r="A371" s="14"/>
      <c r="B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29"/>
      <c r="AC371" s="29"/>
      <c r="AD371" s="31"/>
      <c r="AE371" s="31"/>
      <c r="AF371" s="31"/>
      <c r="AG371" s="31"/>
      <c r="BP371" s="29"/>
      <c r="BQ371" s="29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29"/>
      <c r="CD371" s="29"/>
      <c r="CE371" s="29"/>
      <c r="CF371" s="29"/>
    </row>
    <row r="372" spans="1:84" ht="12.75">
      <c r="A372" s="14"/>
      <c r="B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29"/>
      <c r="AC372" s="29"/>
      <c r="AD372" s="31"/>
      <c r="AE372" s="31"/>
      <c r="AF372" s="31"/>
      <c r="AG372" s="31"/>
      <c r="BP372" s="29"/>
      <c r="BQ372" s="29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29"/>
      <c r="CD372" s="29"/>
      <c r="CE372" s="29"/>
      <c r="CF372" s="29"/>
    </row>
    <row r="373" spans="1:85" ht="12.75">
      <c r="A373" s="14"/>
      <c r="B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29"/>
      <c r="AC373" s="29"/>
      <c r="AD373" s="31"/>
      <c r="AE373" s="31"/>
      <c r="AF373" s="31"/>
      <c r="AG373" s="31"/>
      <c r="CC373" s="28"/>
      <c r="CD373" s="28"/>
      <c r="CE373" s="28"/>
      <c r="CF373" s="28"/>
      <c r="CG373" s="28"/>
    </row>
    <row r="374" spans="1:85" ht="12.75">
      <c r="A374" s="14"/>
      <c r="B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29"/>
      <c r="AC374" s="29"/>
      <c r="AD374" s="31"/>
      <c r="AE374" s="31"/>
      <c r="AF374" s="31"/>
      <c r="AG374" s="31"/>
      <c r="CC374" s="28"/>
      <c r="CD374" s="28"/>
      <c r="CE374" s="28"/>
      <c r="CF374" s="28"/>
      <c r="CG374" s="28"/>
    </row>
    <row r="375" spans="1:85" ht="12.75">
      <c r="A375" s="14"/>
      <c r="B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29"/>
      <c r="AC375" s="29"/>
      <c r="AD375" s="31"/>
      <c r="AE375" s="31"/>
      <c r="AF375" s="31"/>
      <c r="AG375" s="31"/>
      <c r="CC375" s="28"/>
      <c r="CD375" s="28"/>
      <c r="CE375" s="28"/>
      <c r="CF375" s="28"/>
      <c r="CG375" s="28"/>
    </row>
    <row r="376" spans="1:85" ht="12.75">
      <c r="A376" s="14"/>
      <c r="B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29"/>
      <c r="AC376" s="29"/>
      <c r="AD376" s="31"/>
      <c r="AE376" s="31"/>
      <c r="AF376" s="31"/>
      <c r="AG376" s="31"/>
      <c r="CC376" s="28"/>
      <c r="CD376" s="28"/>
      <c r="CE376" s="28"/>
      <c r="CF376" s="28"/>
      <c r="CG376" s="28"/>
    </row>
    <row r="377" spans="1:85" ht="12.75">
      <c r="A377" s="14"/>
      <c r="B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29"/>
      <c r="AC377" s="29"/>
      <c r="AD377" s="31"/>
      <c r="AE377" s="31"/>
      <c r="AF377" s="31"/>
      <c r="AG377" s="31"/>
      <c r="CC377" s="28"/>
      <c r="CD377" s="28"/>
      <c r="CE377" s="28"/>
      <c r="CF377" s="28"/>
      <c r="CG377" s="28"/>
    </row>
    <row r="378" spans="1:85" ht="12.75">
      <c r="A378" s="14"/>
      <c r="B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29"/>
      <c r="AC378" s="29"/>
      <c r="AD378" s="31"/>
      <c r="AE378" s="31"/>
      <c r="AF378" s="31"/>
      <c r="AG378" s="31"/>
      <c r="CC378" s="28"/>
      <c r="CD378" s="28"/>
      <c r="CE378" s="28"/>
      <c r="CF378" s="28"/>
      <c r="CG378" s="28"/>
    </row>
    <row r="379" spans="1:85" ht="12.75">
      <c r="A379" s="14"/>
      <c r="B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29"/>
      <c r="AC379" s="29"/>
      <c r="AD379" s="31"/>
      <c r="AE379" s="31"/>
      <c r="AF379" s="31"/>
      <c r="AG379" s="31"/>
      <c r="CC379" s="28"/>
      <c r="CD379" s="28"/>
      <c r="CE379" s="28"/>
      <c r="CF379" s="28"/>
      <c r="CG379" s="28"/>
    </row>
    <row r="380" spans="1:85" ht="12.75">
      <c r="A380" s="14"/>
      <c r="B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29"/>
      <c r="AC380" s="29"/>
      <c r="AD380" s="31"/>
      <c r="AE380" s="31"/>
      <c r="AF380" s="31"/>
      <c r="AG380" s="31"/>
      <c r="CC380" s="28"/>
      <c r="CD380" s="28"/>
      <c r="CE380" s="28"/>
      <c r="CF380" s="28"/>
      <c r="CG380" s="28"/>
    </row>
    <row r="381" spans="1:85" ht="12.75">
      <c r="A381" s="14"/>
      <c r="B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29"/>
      <c r="AC381" s="29"/>
      <c r="AD381" s="31"/>
      <c r="AE381" s="31"/>
      <c r="AF381" s="31"/>
      <c r="AG381" s="31"/>
      <c r="CC381" s="28"/>
      <c r="CD381" s="28"/>
      <c r="CE381" s="28"/>
      <c r="CF381" s="28"/>
      <c r="CG381" s="28"/>
    </row>
    <row r="382" spans="1:85" ht="12.75">
      <c r="A382" s="14"/>
      <c r="B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29"/>
      <c r="AC382" s="29"/>
      <c r="AD382" s="31"/>
      <c r="AE382" s="31"/>
      <c r="AF382" s="31"/>
      <c r="AG382" s="31"/>
      <c r="CC382" s="28"/>
      <c r="CD382" s="28"/>
      <c r="CE382" s="28"/>
      <c r="CF382" s="28"/>
      <c r="CG382" s="28"/>
    </row>
    <row r="383" spans="1:85" ht="12.75">
      <c r="A383" s="14"/>
      <c r="B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29"/>
      <c r="AC383" s="29"/>
      <c r="AD383" s="31"/>
      <c r="AE383" s="31"/>
      <c r="AF383" s="31"/>
      <c r="AG383" s="31"/>
      <c r="CC383" s="28"/>
      <c r="CD383" s="28"/>
      <c r="CE383" s="28"/>
      <c r="CF383" s="28"/>
      <c r="CG383" s="28"/>
    </row>
    <row r="384" spans="1:85" ht="12.75">
      <c r="A384" s="14"/>
      <c r="B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29"/>
      <c r="AC384" s="29"/>
      <c r="AD384" s="31"/>
      <c r="AE384" s="31"/>
      <c r="AF384" s="31"/>
      <c r="AG384" s="31"/>
      <c r="CC384" s="28"/>
      <c r="CD384" s="28"/>
      <c r="CE384" s="28"/>
      <c r="CF384" s="28"/>
      <c r="CG384" s="28"/>
    </row>
    <row r="385" spans="1:85" ht="12.75">
      <c r="A385" s="14"/>
      <c r="B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29"/>
      <c r="AC385" s="29"/>
      <c r="AD385" s="31"/>
      <c r="AE385" s="31"/>
      <c r="AF385" s="31"/>
      <c r="AG385" s="31"/>
      <c r="CC385" s="28"/>
      <c r="CD385" s="28"/>
      <c r="CE385" s="28"/>
      <c r="CF385" s="28"/>
      <c r="CG385" s="28"/>
    </row>
    <row r="386" spans="1:85" ht="12.75">
      <c r="A386" s="14"/>
      <c r="B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29"/>
      <c r="AC386" s="29"/>
      <c r="AD386" s="31"/>
      <c r="AE386" s="31"/>
      <c r="AF386" s="31"/>
      <c r="AG386" s="31"/>
      <c r="CC386" s="28"/>
      <c r="CD386" s="28"/>
      <c r="CE386" s="28"/>
      <c r="CF386" s="28"/>
      <c r="CG386" s="28"/>
    </row>
    <row r="387" spans="1:85" ht="12.75">
      <c r="A387" s="14"/>
      <c r="B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29"/>
      <c r="AC387" s="29"/>
      <c r="AD387" s="31"/>
      <c r="AE387" s="31"/>
      <c r="AF387" s="31"/>
      <c r="AG387" s="31"/>
      <c r="CC387" s="28"/>
      <c r="CD387" s="28"/>
      <c r="CE387" s="28"/>
      <c r="CF387" s="28"/>
      <c r="CG387" s="28"/>
    </row>
    <row r="388" spans="1:84" ht="12.75">
      <c r="A388" s="14"/>
      <c r="B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29"/>
      <c r="AC388" s="29"/>
      <c r="AD388" s="31"/>
      <c r="AE388" s="31"/>
      <c r="AF388" s="31"/>
      <c r="AG388" s="31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</row>
    <row r="389" spans="1:84" ht="12.75">
      <c r="A389" s="14"/>
      <c r="B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29"/>
      <c r="AC389" s="29"/>
      <c r="AD389" s="31"/>
      <c r="AE389" s="31"/>
      <c r="AF389" s="31"/>
      <c r="AG389" s="31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</row>
    <row r="390" spans="1:84" ht="12.75">
      <c r="A390" s="14"/>
      <c r="B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29"/>
      <c r="AC390" s="29"/>
      <c r="AD390" s="31"/>
      <c r="AE390" s="31"/>
      <c r="AF390" s="31"/>
      <c r="AG390" s="31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</row>
    <row r="391" spans="1:84" ht="12.75">
      <c r="A391" s="14"/>
      <c r="B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29"/>
      <c r="AC391" s="29"/>
      <c r="AD391" s="31"/>
      <c r="AE391" s="31"/>
      <c r="AF391" s="31"/>
      <c r="AG391" s="31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</row>
    <row r="392" spans="1:84" ht="12.75">
      <c r="A392" s="14"/>
      <c r="B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29"/>
      <c r="AC392" s="29"/>
      <c r="AD392" s="31"/>
      <c r="AE392" s="31"/>
      <c r="AF392" s="31"/>
      <c r="AG392" s="31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</row>
    <row r="393" spans="1:84" ht="12.75">
      <c r="A393" s="14"/>
      <c r="B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29"/>
      <c r="AC393" s="29"/>
      <c r="AD393" s="31"/>
      <c r="AE393" s="31"/>
      <c r="AF393" s="31"/>
      <c r="AG393" s="31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</row>
    <row r="394" spans="1:84" ht="12.75">
      <c r="A394" s="14"/>
      <c r="B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29"/>
      <c r="AC394" s="29"/>
      <c r="AD394" s="31"/>
      <c r="AE394" s="31"/>
      <c r="AF394" s="31"/>
      <c r="AG394" s="31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</row>
    <row r="395" spans="1:84" ht="12.75">
      <c r="A395" s="14"/>
      <c r="B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29"/>
      <c r="AC395" s="29"/>
      <c r="AD395" s="31"/>
      <c r="AE395" s="31"/>
      <c r="AF395" s="31"/>
      <c r="AG395" s="31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</row>
    <row r="396" spans="1:84" ht="12.75">
      <c r="A396" s="14"/>
      <c r="B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29"/>
      <c r="AC396" s="29"/>
      <c r="AD396" s="31"/>
      <c r="AE396" s="31"/>
      <c r="AF396" s="31"/>
      <c r="AG396" s="31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</row>
    <row r="397" spans="1:84" ht="12.75">
      <c r="A397" s="14"/>
      <c r="B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29"/>
      <c r="AC397" s="29"/>
      <c r="AD397" s="31"/>
      <c r="AE397" s="31"/>
      <c r="AF397" s="31"/>
      <c r="AG397" s="31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</row>
    <row r="398" spans="1:84" ht="12.75">
      <c r="A398" s="14"/>
      <c r="B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29"/>
      <c r="AC398" s="29"/>
      <c r="AD398" s="31"/>
      <c r="AE398" s="31"/>
      <c r="AF398" s="31"/>
      <c r="AG398" s="31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</row>
    <row r="399" spans="1:84" ht="12.75">
      <c r="A399" s="14"/>
      <c r="B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29"/>
      <c r="AC399" s="29"/>
      <c r="AD399" s="31"/>
      <c r="AE399" s="31"/>
      <c r="AF399" s="31"/>
      <c r="AG399" s="31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</row>
    <row r="400" spans="1:84" ht="12.75">
      <c r="A400" s="14"/>
      <c r="B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29"/>
      <c r="AC400" s="29"/>
      <c r="AD400" s="31"/>
      <c r="AE400" s="31"/>
      <c r="AF400" s="31"/>
      <c r="AG400" s="31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</row>
    <row r="401" spans="1:84" ht="12.75">
      <c r="A401" s="14"/>
      <c r="B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29"/>
      <c r="AC401" s="29"/>
      <c r="AD401" s="31"/>
      <c r="AE401" s="31"/>
      <c r="AF401" s="31"/>
      <c r="AG401" s="31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</row>
    <row r="402" spans="1:84" ht="12.75">
      <c r="A402" s="14"/>
      <c r="B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29"/>
      <c r="AC402" s="29"/>
      <c r="AD402" s="31"/>
      <c r="AE402" s="31"/>
      <c r="AF402" s="31"/>
      <c r="AG402" s="31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</row>
    <row r="403" spans="1:84" ht="12.75">
      <c r="A403" s="14"/>
      <c r="B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29"/>
      <c r="AC403" s="29"/>
      <c r="AD403" s="31"/>
      <c r="AE403" s="31"/>
      <c r="AF403" s="31"/>
      <c r="AG403" s="31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</row>
    <row r="404" spans="1:84" ht="12.75">
      <c r="A404" s="14"/>
      <c r="B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29"/>
      <c r="AC404" s="29"/>
      <c r="AD404" s="31"/>
      <c r="AE404" s="31"/>
      <c r="AF404" s="31"/>
      <c r="AG404" s="31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</row>
    <row r="405" spans="1:84" ht="12.75">
      <c r="A405" s="14"/>
      <c r="B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29"/>
      <c r="AC405" s="29"/>
      <c r="AD405" s="31"/>
      <c r="AE405" s="31"/>
      <c r="AF405" s="31"/>
      <c r="AG405" s="31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</row>
    <row r="406" spans="1:84" ht="12.75">
      <c r="A406" s="14"/>
      <c r="B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29"/>
      <c r="AC406" s="29"/>
      <c r="AD406" s="31"/>
      <c r="AE406" s="31"/>
      <c r="AF406" s="31"/>
      <c r="AG406" s="31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</row>
    <row r="407" spans="1:84" ht="12.75">
      <c r="A407" s="14"/>
      <c r="B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29"/>
      <c r="AC407" s="29"/>
      <c r="AD407" s="31"/>
      <c r="AE407" s="31"/>
      <c r="AF407" s="31"/>
      <c r="AG407" s="31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</row>
    <row r="408" spans="1:84" ht="12.75">
      <c r="A408" s="14"/>
      <c r="B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29"/>
      <c r="AC408" s="29"/>
      <c r="AD408" s="31"/>
      <c r="AE408" s="31"/>
      <c r="AF408" s="31"/>
      <c r="AG408" s="31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</row>
    <row r="409" spans="1:84" ht="12.75">
      <c r="A409" s="14"/>
      <c r="B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29"/>
      <c r="AC409" s="29"/>
      <c r="AD409" s="31"/>
      <c r="AE409" s="31"/>
      <c r="AF409" s="31"/>
      <c r="AG409" s="31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</row>
    <row r="410" spans="1:84" ht="12.75">
      <c r="A410" s="14"/>
      <c r="B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29"/>
      <c r="AC410" s="29"/>
      <c r="AD410" s="31"/>
      <c r="AE410" s="31"/>
      <c r="AF410" s="31"/>
      <c r="AG410" s="31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</row>
    <row r="411" spans="1:84" ht="12.75">
      <c r="A411" s="14"/>
      <c r="B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29"/>
      <c r="AC411" s="29"/>
      <c r="AD411" s="31"/>
      <c r="AE411" s="31"/>
      <c r="AF411" s="31"/>
      <c r="AG411" s="31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</row>
    <row r="412" spans="1:84" ht="12.75">
      <c r="A412" s="14"/>
      <c r="B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29"/>
      <c r="AC412" s="29"/>
      <c r="AD412" s="31"/>
      <c r="AE412" s="31"/>
      <c r="AF412" s="31"/>
      <c r="AG412" s="31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</row>
    <row r="413" spans="1:84" ht="12.75">
      <c r="A413" s="14"/>
      <c r="B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29"/>
      <c r="AC413" s="29"/>
      <c r="AD413" s="31"/>
      <c r="AE413" s="31"/>
      <c r="AF413" s="31"/>
      <c r="AG413" s="31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</row>
    <row r="414" spans="1:84" ht="12.75">
      <c r="A414" s="14"/>
      <c r="B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29"/>
      <c r="AC414" s="29"/>
      <c r="AD414" s="31"/>
      <c r="AE414" s="31"/>
      <c r="AF414" s="31"/>
      <c r="AG414" s="31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</row>
    <row r="415" spans="1:84" ht="12.75">
      <c r="A415" s="14"/>
      <c r="B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29"/>
      <c r="AC415" s="29"/>
      <c r="AD415" s="31"/>
      <c r="AE415" s="31"/>
      <c r="AF415" s="31"/>
      <c r="AG415" s="31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</row>
    <row r="416" spans="1:84" ht="12.75">
      <c r="A416" s="14"/>
      <c r="B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29"/>
      <c r="AC416" s="29"/>
      <c r="AD416" s="31"/>
      <c r="AE416" s="31"/>
      <c r="AF416" s="31"/>
      <c r="AG416" s="31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</row>
    <row r="417" spans="1:84" ht="12.75">
      <c r="A417" s="14"/>
      <c r="B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29"/>
      <c r="AC417" s="29"/>
      <c r="AD417" s="31"/>
      <c r="AE417" s="31"/>
      <c r="AF417" s="31"/>
      <c r="AG417" s="31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</row>
    <row r="418" spans="1:84" ht="12.75">
      <c r="A418" s="14"/>
      <c r="B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29"/>
      <c r="AC418" s="29"/>
      <c r="AD418" s="31"/>
      <c r="AE418" s="31"/>
      <c r="AF418" s="31"/>
      <c r="AG418" s="31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</row>
    <row r="419" spans="1:84" ht="12.75">
      <c r="A419" s="14"/>
      <c r="B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29"/>
      <c r="AC419" s="29"/>
      <c r="AD419" s="31"/>
      <c r="AE419" s="31"/>
      <c r="AF419" s="31"/>
      <c r="AG419" s="31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</row>
    <row r="420" spans="1:84" ht="12.75">
      <c r="A420" s="14"/>
      <c r="B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29"/>
      <c r="AC420" s="29"/>
      <c r="AD420" s="31"/>
      <c r="AE420" s="31"/>
      <c r="AF420" s="31"/>
      <c r="AG420" s="31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</row>
    <row r="421" spans="1:84" ht="12.75">
      <c r="A421" s="14"/>
      <c r="B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29"/>
      <c r="AC421" s="29"/>
      <c r="AD421" s="31"/>
      <c r="AE421" s="31"/>
      <c r="AF421" s="31"/>
      <c r="AG421" s="31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</row>
    <row r="422" spans="1:84" ht="12.75">
      <c r="A422" s="14"/>
      <c r="B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29"/>
      <c r="AC422" s="29"/>
      <c r="AD422" s="31"/>
      <c r="AE422" s="31"/>
      <c r="AF422" s="31"/>
      <c r="AG422" s="31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</row>
    <row r="423" spans="1:84" ht="12.75">
      <c r="A423" s="14"/>
      <c r="B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29"/>
      <c r="AC423" s="29"/>
      <c r="AD423" s="31"/>
      <c r="AE423" s="31"/>
      <c r="AF423" s="31"/>
      <c r="AG423" s="31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</row>
    <row r="424" spans="1:84" ht="12.75">
      <c r="A424" s="14"/>
      <c r="B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29"/>
      <c r="AC424" s="29"/>
      <c r="AD424" s="31"/>
      <c r="AE424" s="31"/>
      <c r="AF424" s="31"/>
      <c r="AG424" s="31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</row>
    <row r="425" spans="1:84" ht="12.75">
      <c r="A425" s="14"/>
      <c r="B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29"/>
      <c r="AC425" s="29"/>
      <c r="AD425" s="31"/>
      <c r="AE425" s="31"/>
      <c r="AF425" s="31"/>
      <c r="AG425" s="31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</row>
    <row r="426" spans="1:84" ht="12.75">
      <c r="A426" s="14"/>
      <c r="B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29"/>
      <c r="AC426" s="29"/>
      <c r="AD426" s="31"/>
      <c r="AE426" s="31"/>
      <c r="AF426" s="31"/>
      <c r="AG426" s="31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</row>
    <row r="427" spans="1:84" ht="12.75">
      <c r="A427" s="14"/>
      <c r="B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29"/>
      <c r="AC427" s="29"/>
      <c r="AD427" s="31"/>
      <c r="AE427" s="31"/>
      <c r="AF427" s="31"/>
      <c r="AG427" s="31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</row>
    <row r="428" spans="1:84" ht="12.75">
      <c r="A428" s="14"/>
      <c r="B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29"/>
      <c r="AC428" s="29"/>
      <c r="AD428" s="31"/>
      <c r="AE428" s="31"/>
      <c r="AF428" s="31"/>
      <c r="AG428" s="31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</row>
    <row r="429" spans="1:84" ht="12.75">
      <c r="A429" s="14"/>
      <c r="B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29"/>
      <c r="AC429" s="29"/>
      <c r="AD429" s="31"/>
      <c r="AE429" s="31"/>
      <c r="AF429" s="31"/>
      <c r="AG429" s="31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</row>
    <row r="430" spans="1:84" ht="12.75">
      <c r="A430" s="14"/>
      <c r="B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29"/>
      <c r="AC430" s="29"/>
      <c r="AD430" s="31"/>
      <c r="AE430" s="31"/>
      <c r="AF430" s="31"/>
      <c r="AG430" s="31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</row>
    <row r="431" spans="1:84" ht="12.75">
      <c r="A431" s="14"/>
      <c r="B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29"/>
      <c r="AC431" s="29"/>
      <c r="AD431" s="31"/>
      <c r="AE431" s="31"/>
      <c r="AF431" s="31"/>
      <c r="AG431" s="31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</row>
    <row r="432" spans="1:84" ht="12.75">
      <c r="A432" s="14"/>
      <c r="B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29"/>
      <c r="AC432" s="29"/>
      <c r="AD432" s="31"/>
      <c r="AE432" s="31"/>
      <c r="AF432" s="31"/>
      <c r="AG432" s="31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</row>
    <row r="433" spans="1:84" ht="12.75">
      <c r="A433" s="14"/>
      <c r="B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29"/>
      <c r="AC433" s="29"/>
      <c r="AD433" s="31"/>
      <c r="AE433" s="31"/>
      <c r="AF433" s="31"/>
      <c r="AG433" s="31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</row>
    <row r="434" spans="1:84" ht="12.75">
      <c r="A434" s="14"/>
      <c r="B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29"/>
      <c r="AC434" s="29"/>
      <c r="AD434" s="31"/>
      <c r="AE434" s="31"/>
      <c r="AF434" s="31"/>
      <c r="AG434" s="31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</row>
    <row r="435" spans="1:84" ht="12.75">
      <c r="A435" s="14"/>
      <c r="B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29"/>
      <c r="AC435" s="29"/>
      <c r="AD435" s="31"/>
      <c r="AE435" s="31"/>
      <c r="AF435" s="31"/>
      <c r="AG435" s="31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</row>
    <row r="436" spans="1:84" ht="12.75">
      <c r="A436" s="14"/>
      <c r="B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29"/>
      <c r="AC436" s="29"/>
      <c r="AD436" s="31"/>
      <c r="AE436" s="31"/>
      <c r="AF436" s="31"/>
      <c r="AG436" s="31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</row>
    <row r="437" spans="1:84" ht="12.75">
      <c r="A437" s="14"/>
      <c r="B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29"/>
      <c r="AC437" s="29"/>
      <c r="AD437" s="31"/>
      <c r="AE437" s="31"/>
      <c r="AF437" s="31"/>
      <c r="AG437" s="31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</row>
    <row r="438" spans="1:84" ht="12.75">
      <c r="A438" s="14"/>
      <c r="B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29"/>
      <c r="AC438" s="29"/>
      <c r="AD438" s="31"/>
      <c r="AE438" s="31"/>
      <c r="AF438" s="31"/>
      <c r="AG438" s="31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</row>
    <row r="439" spans="1:84" ht="12.75">
      <c r="A439" s="14"/>
      <c r="B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29"/>
      <c r="AC439" s="29"/>
      <c r="AD439" s="31"/>
      <c r="AE439" s="31"/>
      <c r="AF439" s="31"/>
      <c r="AG439" s="31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</row>
    <row r="440" spans="1:84" ht="12.75">
      <c r="A440" s="14"/>
      <c r="B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29"/>
      <c r="AC440" s="29"/>
      <c r="AD440" s="31"/>
      <c r="AE440" s="31"/>
      <c r="AF440" s="31"/>
      <c r="AG440" s="31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</row>
    <row r="441" spans="1:84" ht="12.75">
      <c r="A441" s="14"/>
      <c r="B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29"/>
      <c r="AC441" s="29"/>
      <c r="AD441" s="31"/>
      <c r="AE441" s="31"/>
      <c r="AF441" s="31"/>
      <c r="AG441" s="31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</row>
    <row r="442" spans="1:84" ht="12.75">
      <c r="A442" s="14"/>
      <c r="B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29"/>
      <c r="AC442" s="29"/>
      <c r="AD442" s="31"/>
      <c r="AE442" s="31"/>
      <c r="AF442" s="31"/>
      <c r="AG442" s="31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</row>
    <row r="443" spans="1:84" ht="12.75">
      <c r="A443" s="14"/>
      <c r="B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29"/>
      <c r="AC443" s="29"/>
      <c r="AD443" s="31"/>
      <c r="AE443" s="31"/>
      <c r="AF443" s="31"/>
      <c r="AG443" s="31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</row>
    <row r="444" spans="1:84" ht="12.75">
      <c r="A444" s="14"/>
      <c r="B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29"/>
      <c r="AC444" s="29"/>
      <c r="AD444" s="31"/>
      <c r="AE444" s="31"/>
      <c r="AF444" s="31"/>
      <c r="AG444" s="31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</row>
    <row r="445" spans="1:84" ht="12.75">
      <c r="A445" s="14"/>
      <c r="B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29"/>
      <c r="AC445" s="29"/>
      <c r="AD445" s="31"/>
      <c r="AE445" s="31"/>
      <c r="AF445" s="31"/>
      <c r="AG445" s="31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</row>
    <row r="446" spans="1:84" ht="12.75">
      <c r="A446" s="14"/>
      <c r="B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29"/>
      <c r="AC446" s="29"/>
      <c r="AD446" s="31"/>
      <c r="AE446" s="31"/>
      <c r="AF446" s="31"/>
      <c r="AG446" s="31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</row>
    <row r="447" spans="1:84" ht="12.75">
      <c r="A447" s="14"/>
      <c r="B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29"/>
      <c r="AC447" s="29"/>
      <c r="AD447" s="31"/>
      <c r="AE447" s="31"/>
      <c r="AF447" s="31"/>
      <c r="AG447" s="31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</row>
    <row r="448" spans="1:84" ht="12.75">
      <c r="A448" s="14"/>
      <c r="B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29"/>
      <c r="AC448" s="29"/>
      <c r="AD448" s="31"/>
      <c r="AE448" s="31"/>
      <c r="AF448" s="31"/>
      <c r="AG448" s="31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</row>
    <row r="449" spans="1:84" ht="12.75">
      <c r="A449" s="14"/>
      <c r="B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29"/>
      <c r="AC449" s="29"/>
      <c r="AD449" s="31"/>
      <c r="AE449" s="31"/>
      <c r="AF449" s="31"/>
      <c r="AG449" s="31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</row>
    <row r="450" spans="1:84" ht="12.75">
      <c r="A450" s="14"/>
      <c r="B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29"/>
      <c r="AC450" s="29"/>
      <c r="AD450" s="31"/>
      <c r="AE450" s="31"/>
      <c r="AF450" s="31"/>
      <c r="AG450" s="31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</row>
    <row r="451" spans="1:84" ht="12.75">
      <c r="A451" s="14"/>
      <c r="B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29"/>
      <c r="AC451" s="29"/>
      <c r="AD451" s="31"/>
      <c r="AE451" s="31"/>
      <c r="AF451" s="31"/>
      <c r="AG451" s="31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</row>
    <row r="452" spans="1:84" ht="12.75">
      <c r="A452" s="14"/>
      <c r="B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29"/>
      <c r="AC452" s="29"/>
      <c r="AD452" s="31"/>
      <c r="AE452" s="31"/>
      <c r="AF452" s="31"/>
      <c r="AG452" s="31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</row>
    <row r="453" spans="1:84" ht="12.75">
      <c r="A453" s="14"/>
      <c r="B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29"/>
      <c r="AC453" s="29"/>
      <c r="AD453" s="31"/>
      <c r="AE453" s="31"/>
      <c r="AF453" s="31"/>
      <c r="AG453" s="31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</row>
    <row r="454" spans="1:84" ht="12.75">
      <c r="A454" s="14"/>
      <c r="B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29"/>
      <c r="AC454" s="29"/>
      <c r="AD454" s="31"/>
      <c r="AE454" s="31"/>
      <c r="AF454" s="31"/>
      <c r="AG454" s="31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</row>
    <row r="455" spans="1:84" ht="12.75">
      <c r="A455" s="14"/>
      <c r="B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29"/>
      <c r="AC455" s="29"/>
      <c r="AD455" s="31"/>
      <c r="AE455" s="31"/>
      <c r="AF455" s="31"/>
      <c r="AG455" s="31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</row>
    <row r="456" spans="1:84" ht="12.75">
      <c r="A456" s="14"/>
      <c r="B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29"/>
      <c r="AC456" s="29"/>
      <c r="AD456" s="31"/>
      <c r="AE456" s="31"/>
      <c r="AF456" s="31"/>
      <c r="AG456" s="31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</row>
    <row r="457" spans="1:84" ht="12.75">
      <c r="A457" s="14"/>
      <c r="B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29"/>
      <c r="AC457" s="29"/>
      <c r="AD457" s="31"/>
      <c r="AE457" s="31"/>
      <c r="AF457" s="31"/>
      <c r="AG457" s="31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</row>
    <row r="458" spans="1:84" ht="12.75">
      <c r="A458" s="14"/>
      <c r="B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29"/>
      <c r="AC458" s="29"/>
      <c r="AD458" s="31"/>
      <c r="AE458" s="31"/>
      <c r="AF458" s="31"/>
      <c r="AG458" s="31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</row>
    <row r="459" spans="1:84" ht="12.75">
      <c r="A459" s="14"/>
      <c r="B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29"/>
      <c r="AC459" s="29"/>
      <c r="AD459" s="31"/>
      <c r="AE459" s="31"/>
      <c r="AF459" s="31"/>
      <c r="AG459" s="31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</row>
    <row r="460" spans="1:84" ht="12.75">
      <c r="A460" s="14"/>
      <c r="B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29"/>
      <c r="AC460" s="29"/>
      <c r="AD460" s="31"/>
      <c r="AE460" s="31"/>
      <c r="AF460" s="31"/>
      <c r="AG460" s="31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</row>
    <row r="461" spans="1:84" ht="12.75">
      <c r="A461" s="14"/>
      <c r="B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29"/>
      <c r="AC461" s="29"/>
      <c r="AD461" s="31"/>
      <c r="AE461" s="31"/>
      <c r="AF461" s="31"/>
      <c r="AG461" s="31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</row>
    <row r="462" spans="1:84" ht="12.75">
      <c r="A462" s="14"/>
      <c r="B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29"/>
      <c r="AC462" s="29"/>
      <c r="AD462" s="31"/>
      <c r="AE462" s="31"/>
      <c r="AF462" s="31"/>
      <c r="AG462" s="31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</row>
    <row r="463" spans="1:84" ht="12.75">
      <c r="A463" s="14"/>
      <c r="B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29"/>
      <c r="AC463" s="29"/>
      <c r="AD463" s="31"/>
      <c r="AE463" s="31"/>
      <c r="AF463" s="31"/>
      <c r="AG463" s="31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</row>
    <row r="464" spans="1:84" ht="12.75">
      <c r="A464" s="14"/>
      <c r="B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29"/>
      <c r="AC464" s="29"/>
      <c r="AD464" s="31"/>
      <c r="AE464" s="31"/>
      <c r="AF464" s="31"/>
      <c r="AG464" s="31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</row>
    <row r="465" spans="1:84" ht="12.75">
      <c r="A465" s="14"/>
      <c r="B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29"/>
      <c r="AC465" s="29"/>
      <c r="AD465" s="31"/>
      <c r="AE465" s="31"/>
      <c r="AF465" s="31"/>
      <c r="AG465" s="31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</row>
    <row r="466" spans="1:84" ht="12.75">
      <c r="A466" s="14"/>
      <c r="B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29"/>
      <c r="AC466" s="29"/>
      <c r="AD466" s="31"/>
      <c r="AE466" s="31"/>
      <c r="AF466" s="31"/>
      <c r="AG466" s="31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</row>
    <row r="467" spans="1:84" ht="12.75">
      <c r="A467" s="14"/>
      <c r="B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29"/>
      <c r="AC467" s="29"/>
      <c r="AD467" s="31"/>
      <c r="AE467" s="31"/>
      <c r="AF467" s="31"/>
      <c r="AG467" s="31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</row>
    <row r="468" spans="1:84" ht="12.75">
      <c r="A468" s="14"/>
      <c r="B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29"/>
      <c r="AC468" s="29"/>
      <c r="AD468" s="31"/>
      <c r="AE468" s="31"/>
      <c r="AF468" s="31"/>
      <c r="AG468" s="31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</row>
    <row r="469" spans="1:84" ht="12.75">
      <c r="A469" s="14"/>
      <c r="B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29"/>
      <c r="AC469" s="29"/>
      <c r="AD469" s="31"/>
      <c r="AE469" s="31"/>
      <c r="AF469" s="31"/>
      <c r="AG469" s="31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</row>
    <row r="470" spans="1:84" ht="12.75">
      <c r="A470" s="14"/>
      <c r="B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29"/>
      <c r="AC470" s="29"/>
      <c r="AD470" s="31"/>
      <c r="AE470" s="31"/>
      <c r="AF470" s="31"/>
      <c r="AG470" s="31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</row>
    <row r="471" spans="1:84" ht="12.75">
      <c r="A471" s="14"/>
      <c r="B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29"/>
      <c r="AC471" s="29"/>
      <c r="AD471" s="31"/>
      <c r="AE471" s="31"/>
      <c r="AF471" s="31"/>
      <c r="AG471" s="31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</row>
    <row r="472" spans="1:84" ht="12.75">
      <c r="A472" s="14"/>
      <c r="B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29"/>
      <c r="AC472" s="29"/>
      <c r="AD472" s="31"/>
      <c r="AE472" s="31"/>
      <c r="AF472" s="31"/>
      <c r="AG472" s="31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</row>
    <row r="473" spans="1:84" ht="12.75">
      <c r="A473" s="14"/>
      <c r="B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29"/>
      <c r="AC473" s="29"/>
      <c r="AD473" s="31"/>
      <c r="AE473" s="31"/>
      <c r="AF473" s="31"/>
      <c r="AG473" s="31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</row>
    <row r="474" spans="1:84" ht="12.75">
      <c r="A474" s="14"/>
      <c r="B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29"/>
      <c r="AC474" s="29"/>
      <c r="AD474" s="31"/>
      <c r="AE474" s="31"/>
      <c r="AF474" s="31"/>
      <c r="AG474" s="31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</row>
    <row r="475" spans="1:84" ht="12.75">
      <c r="A475" s="14"/>
      <c r="B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29"/>
      <c r="AC475" s="29"/>
      <c r="AD475" s="31"/>
      <c r="AE475" s="31"/>
      <c r="AF475" s="31"/>
      <c r="AG475" s="31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</row>
    <row r="476" spans="1:84" ht="12.75">
      <c r="A476" s="14"/>
      <c r="B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29"/>
      <c r="AC476" s="29"/>
      <c r="AD476" s="31"/>
      <c r="AE476" s="31"/>
      <c r="AF476" s="31"/>
      <c r="AG476" s="31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</row>
    <row r="477" spans="1:84" ht="12.75">
      <c r="A477" s="14"/>
      <c r="B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29"/>
      <c r="AC477" s="29"/>
      <c r="AD477" s="31"/>
      <c r="AE477" s="31"/>
      <c r="AF477" s="31"/>
      <c r="AG477" s="31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</row>
    <row r="478" spans="1:84" ht="12.75">
      <c r="A478" s="14"/>
      <c r="B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29"/>
      <c r="AC478" s="29"/>
      <c r="AD478" s="31"/>
      <c r="AE478" s="31"/>
      <c r="AF478" s="31"/>
      <c r="AG478" s="31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</row>
    <row r="479" spans="1:84" ht="12.75">
      <c r="A479" s="14"/>
      <c r="B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29"/>
      <c r="AC479" s="29"/>
      <c r="AD479" s="31"/>
      <c r="AE479" s="31"/>
      <c r="AF479" s="31"/>
      <c r="AG479" s="31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</row>
    <row r="480" spans="1:84" ht="12.75">
      <c r="A480" s="14"/>
      <c r="B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29"/>
      <c r="AC480" s="29"/>
      <c r="AD480" s="31"/>
      <c r="AE480" s="31"/>
      <c r="AF480" s="31"/>
      <c r="AG480" s="31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</row>
    <row r="481" spans="1:84" ht="12.75">
      <c r="A481" s="14"/>
      <c r="B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29"/>
      <c r="AC481" s="29"/>
      <c r="AD481" s="31"/>
      <c r="AE481" s="31"/>
      <c r="AF481" s="31"/>
      <c r="AG481" s="31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</row>
    <row r="482" spans="1:84" ht="12.75">
      <c r="A482" s="14"/>
      <c r="B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29"/>
      <c r="AC482" s="29"/>
      <c r="AD482" s="31"/>
      <c r="AE482" s="31"/>
      <c r="AF482" s="31"/>
      <c r="AG482" s="31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</row>
    <row r="483" spans="1:84" ht="12.75">
      <c r="A483" s="14"/>
      <c r="B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29"/>
      <c r="AC483" s="29"/>
      <c r="AD483" s="31"/>
      <c r="AE483" s="31"/>
      <c r="AF483" s="31"/>
      <c r="AG483" s="31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</row>
    <row r="484" spans="1:84" ht="12.75">
      <c r="A484" s="14"/>
      <c r="B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29"/>
      <c r="AC484" s="29"/>
      <c r="AD484" s="31"/>
      <c r="AE484" s="31"/>
      <c r="AF484" s="31"/>
      <c r="AG484" s="31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</row>
    <row r="485" spans="1:84" ht="12.75">
      <c r="A485" s="14"/>
      <c r="B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29"/>
      <c r="AC485" s="29"/>
      <c r="AD485" s="31"/>
      <c r="AE485" s="31"/>
      <c r="AF485" s="31"/>
      <c r="AG485" s="31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</row>
    <row r="486" spans="1:84" ht="12.75">
      <c r="A486" s="14"/>
      <c r="B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29"/>
      <c r="AC486" s="29"/>
      <c r="AD486" s="31"/>
      <c r="AE486" s="31"/>
      <c r="AF486" s="31"/>
      <c r="AG486" s="31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</row>
    <row r="487" spans="1:84" ht="12.75">
      <c r="A487" s="14"/>
      <c r="B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29"/>
      <c r="AC487" s="29"/>
      <c r="AD487" s="31"/>
      <c r="AE487" s="31"/>
      <c r="AF487" s="31"/>
      <c r="AG487" s="31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</row>
    <row r="488" spans="1:84" ht="12.75">
      <c r="A488" s="14"/>
      <c r="B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29"/>
      <c r="AC488" s="29"/>
      <c r="AD488" s="31"/>
      <c r="AE488" s="31"/>
      <c r="AF488" s="31"/>
      <c r="AG488" s="31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</row>
    <row r="489" spans="1:84" ht="12.75">
      <c r="A489" s="14"/>
      <c r="B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29"/>
      <c r="AC489" s="29"/>
      <c r="AD489" s="31"/>
      <c r="AE489" s="31"/>
      <c r="AF489" s="31"/>
      <c r="AG489" s="31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</row>
    <row r="490" spans="1:84" ht="12.75">
      <c r="A490" s="14"/>
      <c r="B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29"/>
      <c r="AC490" s="29"/>
      <c r="AD490" s="31"/>
      <c r="AE490" s="31"/>
      <c r="AF490" s="31"/>
      <c r="AG490" s="31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</row>
    <row r="491" spans="1:84" ht="12.75">
      <c r="A491" s="14"/>
      <c r="B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29"/>
      <c r="AC491" s="29"/>
      <c r="AD491" s="31"/>
      <c r="AE491" s="31"/>
      <c r="AF491" s="31"/>
      <c r="AG491" s="31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</row>
    <row r="492" spans="1:84" ht="12.75">
      <c r="A492" s="14"/>
      <c r="B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29"/>
      <c r="AC492" s="29"/>
      <c r="AD492" s="31"/>
      <c r="AE492" s="31"/>
      <c r="AF492" s="31"/>
      <c r="AG492" s="31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</row>
    <row r="493" spans="1:84" ht="12.75">
      <c r="A493" s="14"/>
      <c r="B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29"/>
      <c r="AC493" s="29"/>
      <c r="AD493" s="31"/>
      <c r="AE493" s="31"/>
      <c r="AF493" s="31"/>
      <c r="AG493" s="31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</row>
    <row r="494" spans="1:84" ht="12.75">
      <c r="A494" s="14"/>
      <c r="B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29"/>
      <c r="AC494" s="29"/>
      <c r="AD494" s="31"/>
      <c r="AE494" s="31"/>
      <c r="AF494" s="31"/>
      <c r="AG494" s="31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</row>
    <row r="495" spans="1:84" ht="12.75">
      <c r="A495" s="14"/>
      <c r="B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29"/>
      <c r="AC495" s="29"/>
      <c r="AD495" s="31"/>
      <c r="AE495" s="31"/>
      <c r="AF495" s="31"/>
      <c r="AG495" s="31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</row>
    <row r="496" spans="1:84" ht="12.75">
      <c r="A496" s="14"/>
      <c r="B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29"/>
      <c r="AC496" s="29"/>
      <c r="AD496" s="31"/>
      <c r="AE496" s="31"/>
      <c r="AF496" s="31"/>
      <c r="AG496" s="31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</row>
    <row r="497" spans="1:84" ht="12.75">
      <c r="A497" s="14"/>
      <c r="B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29"/>
      <c r="AC497" s="29"/>
      <c r="AD497" s="31"/>
      <c r="AE497" s="31"/>
      <c r="AF497" s="31"/>
      <c r="AG497" s="31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</row>
    <row r="498" spans="1:84" ht="12.75">
      <c r="A498" s="14"/>
      <c r="B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29"/>
      <c r="AC498" s="29"/>
      <c r="AD498" s="31"/>
      <c r="AE498" s="31"/>
      <c r="AF498" s="31"/>
      <c r="AG498" s="31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</row>
    <row r="499" spans="1:84" ht="12.75">
      <c r="A499" s="14"/>
      <c r="B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29"/>
      <c r="AC499" s="29"/>
      <c r="AD499" s="31"/>
      <c r="AE499" s="31"/>
      <c r="AF499" s="31"/>
      <c r="AG499" s="31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</row>
    <row r="500" spans="1:84" ht="12.75">
      <c r="A500" s="14"/>
      <c r="B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29"/>
      <c r="AC500" s="29"/>
      <c r="AD500" s="31"/>
      <c r="AE500" s="31"/>
      <c r="AF500" s="31"/>
      <c r="AG500" s="31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</row>
    <row r="501" spans="1:84" ht="12.75">
      <c r="A501" s="14"/>
      <c r="B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29"/>
      <c r="AC501" s="29"/>
      <c r="AD501" s="31"/>
      <c r="AE501" s="31"/>
      <c r="AF501" s="31"/>
      <c r="AG501" s="31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</row>
    <row r="502" spans="1:84" ht="12.75">
      <c r="A502" s="14"/>
      <c r="B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29"/>
      <c r="AC502" s="29"/>
      <c r="AD502" s="31"/>
      <c r="AE502" s="31"/>
      <c r="AF502" s="31"/>
      <c r="AG502" s="31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</row>
    <row r="503" spans="1:84" ht="12.75">
      <c r="A503" s="14"/>
      <c r="B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29"/>
      <c r="AC503" s="29"/>
      <c r="AD503" s="31"/>
      <c r="AE503" s="31"/>
      <c r="AF503" s="31"/>
      <c r="AG503" s="31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</row>
    <row r="504" spans="1:84" ht="12.75">
      <c r="A504" s="14"/>
      <c r="B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29"/>
      <c r="AC504" s="29"/>
      <c r="AD504" s="31"/>
      <c r="AE504" s="31"/>
      <c r="AF504" s="31"/>
      <c r="AG504" s="31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</row>
    <row r="505" spans="1:84" ht="12.75">
      <c r="A505" s="14"/>
      <c r="B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29"/>
      <c r="AC505" s="29"/>
      <c r="AD505" s="31"/>
      <c r="AE505" s="31"/>
      <c r="AF505" s="31"/>
      <c r="AG505" s="31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</row>
    <row r="506" spans="1:84" ht="12.75">
      <c r="A506" s="14"/>
      <c r="B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29"/>
      <c r="AC506" s="29"/>
      <c r="AD506" s="31"/>
      <c r="AE506" s="31"/>
      <c r="AF506" s="31"/>
      <c r="AG506" s="31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</row>
    <row r="507" spans="1:84" ht="12.75">
      <c r="A507" s="14"/>
      <c r="B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29"/>
      <c r="AC507" s="29"/>
      <c r="AD507" s="31"/>
      <c r="AE507" s="31"/>
      <c r="AF507" s="31"/>
      <c r="AG507" s="31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</row>
    <row r="508" spans="1:84" ht="12.75">
      <c r="A508" s="14"/>
      <c r="B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29"/>
      <c r="AC508" s="29"/>
      <c r="AD508" s="31"/>
      <c r="AE508" s="31"/>
      <c r="AF508" s="31"/>
      <c r="AG508" s="31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</row>
    <row r="509" spans="1:84" ht="12.75">
      <c r="A509" s="14"/>
      <c r="B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29"/>
      <c r="AC509" s="29"/>
      <c r="AD509" s="31"/>
      <c r="AE509" s="31"/>
      <c r="AF509" s="31"/>
      <c r="AG509" s="31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</row>
    <row r="510" spans="1:84" ht="12.75">
      <c r="A510" s="14"/>
      <c r="B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29"/>
      <c r="AC510" s="29"/>
      <c r="AD510" s="31"/>
      <c r="AE510" s="31"/>
      <c r="AF510" s="31"/>
      <c r="AG510" s="31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</row>
    <row r="511" spans="1:84" ht="12.75">
      <c r="A511" s="14"/>
      <c r="B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29"/>
      <c r="AC511" s="29"/>
      <c r="AD511" s="31"/>
      <c r="AE511" s="31"/>
      <c r="AF511" s="31"/>
      <c r="AG511" s="31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</row>
    <row r="512" spans="1:84" ht="12.75">
      <c r="A512" s="14"/>
      <c r="B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29"/>
      <c r="AC512" s="29"/>
      <c r="AD512" s="31"/>
      <c r="AE512" s="31"/>
      <c r="AF512" s="31"/>
      <c r="AG512" s="31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</row>
    <row r="513" spans="1:84" ht="12.75">
      <c r="A513" s="14"/>
      <c r="B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29"/>
      <c r="AC513" s="29"/>
      <c r="AD513" s="31"/>
      <c r="AE513" s="31"/>
      <c r="AF513" s="31"/>
      <c r="AG513" s="31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</row>
    <row r="514" spans="1:84" ht="12.75">
      <c r="A514" s="14"/>
      <c r="B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29"/>
      <c r="AC514" s="29"/>
      <c r="AD514" s="31"/>
      <c r="AE514" s="31"/>
      <c r="AF514" s="31"/>
      <c r="AG514" s="31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</row>
    <row r="515" spans="1:84" ht="12.75">
      <c r="A515" s="14"/>
      <c r="B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29"/>
      <c r="AC515" s="29"/>
      <c r="AD515" s="31"/>
      <c r="AE515" s="31"/>
      <c r="AF515" s="31"/>
      <c r="AG515" s="31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</row>
    <row r="516" spans="1:84" ht="12.75">
      <c r="A516" s="14"/>
      <c r="B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29"/>
      <c r="AC516" s="29"/>
      <c r="AD516" s="31"/>
      <c r="AE516" s="31"/>
      <c r="AF516" s="31"/>
      <c r="AG516" s="31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</row>
    <row r="517" spans="1:84" ht="12.75">
      <c r="A517" s="14"/>
      <c r="B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29"/>
      <c r="AC517" s="29"/>
      <c r="AD517" s="31"/>
      <c r="AE517" s="31"/>
      <c r="AF517" s="31"/>
      <c r="AG517" s="31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</row>
    <row r="518" spans="1:84" ht="12.75">
      <c r="A518" s="14"/>
      <c r="B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29"/>
      <c r="AC518" s="29"/>
      <c r="AD518" s="31"/>
      <c r="AE518" s="31"/>
      <c r="AF518" s="31"/>
      <c r="AG518" s="31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</row>
    <row r="519" spans="1:84" ht="12.75">
      <c r="A519" s="14"/>
      <c r="B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29"/>
      <c r="AC519" s="29"/>
      <c r="AD519" s="31"/>
      <c r="AE519" s="31"/>
      <c r="AF519" s="31"/>
      <c r="AG519" s="31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</row>
    <row r="520" spans="1:84" ht="12.75">
      <c r="A520" s="14"/>
      <c r="B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29"/>
      <c r="AC520" s="29"/>
      <c r="AD520" s="31"/>
      <c r="AE520" s="31"/>
      <c r="AF520" s="31"/>
      <c r="AG520" s="31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</row>
    <row r="521" spans="1:84" ht="12.75">
      <c r="A521" s="14"/>
      <c r="B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29"/>
      <c r="AC521" s="29"/>
      <c r="AD521" s="31"/>
      <c r="AE521" s="31"/>
      <c r="AF521" s="31"/>
      <c r="AG521" s="31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</row>
    <row r="522" spans="1:84" ht="12.75">
      <c r="A522" s="14"/>
      <c r="B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29"/>
      <c r="AC522" s="29"/>
      <c r="AD522" s="31"/>
      <c r="AE522" s="31"/>
      <c r="AF522" s="31"/>
      <c r="AG522" s="31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</row>
    <row r="523" spans="1:84" ht="12.75">
      <c r="A523" s="14"/>
      <c r="B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29"/>
      <c r="AC523" s="29"/>
      <c r="AD523" s="31"/>
      <c r="AE523" s="31"/>
      <c r="AF523" s="31"/>
      <c r="AG523" s="31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</row>
    <row r="524" spans="1:84" ht="12.75">
      <c r="A524" s="14"/>
      <c r="B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29"/>
      <c r="AC524" s="29"/>
      <c r="AD524" s="31"/>
      <c r="AE524" s="31"/>
      <c r="AF524" s="31"/>
      <c r="AG524" s="31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</row>
    <row r="525" spans="1:84" ht="12.75">
      <c r="A525" s="14"/>
      <c r="B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29"/>
      <c r="AC525" s="29"/>
      <c r="AD525" s="31"/>
      <c r="AE525" s="31"/>
      <c r="AF525" s="31"/>
      <c r="AG525" s="31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</row>
    <row r="526" spans="1:84" ht="12.75">
      <c r="A526" s="14"/>
      <c r="B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29"/>
      <c r="AC526" s="29"/>
      <c r="AD526" s="31"/>
      <c r="AE526" s="31"/>
      <c r="AF526" s="31"/>
      <c r="AG526" s="31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</row>
    <row r="527" spans="1:84" ht="12.75">
      <c r="A527" s="14"/>
      <c r="B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29"/>
      <c r="AC527" s="29"/>
      <c r="AD527" s="31"/>
      <c r="AE527" s="31"/>
      <c r="AF527" s="31"/>
      <c r="AG527" s="31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</row>
    <row r="528" spans="1:84" ht="12.75">
      <c r="A528" s="14"/>
      <c r="B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29"/>
      <c r="AC528" s="29"/>
      <c r="AD528" s="31"/>
      <c r="AE528" s="31"/>
      <c r="AF528" s="31"/>
      <c r="AG528" s="31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</row>
    <row r="529" spans="1:84" ht="12.75">
      <c r="A529" s="14"/>
      <c r="B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29"/>
      <c r="AC529" s="29"/>
      <c r="AD529" s="31"/>
      <c r="AE529" s="31"/>
      <c r="AF529" s="31"/>
      <c r="AG529" s="31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</row>
    <row r="530" spans="1:84" ht="12.75">
      <c r="A530" s="14"/>
      <c r="B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29"/>
      <c r="AC530" s="29"/>
      <c r="AD530" s="31"/>
      <c r="AE530" s="31"/>
      <c r="AF530" s="31"/>
      <c r="AG530" s="31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</row>
    <row r="531" spans="1:84" ht="12.75">
      <c r="A531" s="14"/>
      <c r="B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29"/>
      <c r="AC531" s="29"/>
      <c r="AD531" s="31"/>
      <c r="AE531" s="31"/>
      <c r="AF531" s="31"/>
      <c r="AG531" s="31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</row>
    <row r="532" spans="1:84" ht="12.75">
      <c r="A532" s="14"/>
      <c r="B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29"/>
      <c r="AC532" s="29"/>
      <c r="AD532" s="31"/>
      <c r="AE532" s="31"/>
      <c r="AF532" s="31"/>
      <c r="AG532" s="31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</row>
    <row r="533" spans="1:84" ht="12.75">
      <c r="A533" s="14"/>
      <c r="B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29"/>
      <c r="AC533" s="29"/>
      <c r="AD533" s="31"/>
      <c r="AE533" s="31"/>
      <c r="AF533" s="31"/>
      <c r="AG533" s="31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</row>
    <row r="534" spans="1:84" ht="12.75">
      <c r="A534" s="14"/>
      <c r="B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29"/>
      <c r="AC534" s="29"/>
      <c r="AD534" s="31"/>
      <c r="AE534" s="31"/>
      <c r="AF534" s="31"/>
      <c r="AG534" s="31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</row>
    <row r="535" spans="1:84" ht="12.75">
      <c r="A535" s="14"/>
      <c r="B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29"/>
      <c r="AC535" s="29"/>
      <c r="AD535" s="31"/>
      <c r="AE535" s="31"/>
      <c r="AF535" s="31"/>
      <c r="AG535" s="31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</row>
    <row r="536" spans="1:84" ht="12.75">
      <c r="A536" s="14"/>
      <c r="B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29"/>
      <c r="AC536" s="29"/>
      <c r="AD536" s="31"/>
      <c r="AE536" s="31"/>
      <c r="AF536" s="31"/>
      <c r="AG536" s="31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</row>
    <row r="537" spans="1:84" ht="12.75">
      <c r="A537" s="14"/>
      <c r="B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29"/>
      <c r="AC537" s="29"/>
      <c r="AD537" s="31"/>
      <c r="AE537" s="31"/>
      <c r="AF537" s="31"/>
      <c r="AG537" s="31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</row>
    <row r="538" spans="1:84" ht="12.75">
      <c r="A538" s="14"/>
      <c r="B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29"/>
      <c r="AC538" s="29"/>
      <c r="AD538" s="31"/>
      <c r="AE538" s="31"/>
      <c r="AF538" s="31"/>
      <c r="AG538" s="31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</row>
    <row r="539" spans="1:84" ht="12.75">
      <c r="A539" s="14"/>
      <c r="B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29"/>
      <c r="AC539" s="29"/>
      <c r="AD539" s="31"/>
      <c r="AE539" s="31"/>
      <c r="AF539" s="31"/>
      <c r="AG539" s="31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</row>
    <row r="540" spans="1:84" ht="12.75">
      <c r="A540" s="14"/>
      <c r="B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29"/>
      <c r="AC540" s="29"/>
      <c r="AD540" s="31"/>
      <c r="AE540" s="31"/>
      <c r="AF540" s="31"/>
      <c r="AG540" s="31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</row>
    <row r="541" spans="1:84" ht="12.75">
      <c r="A541" s="14"/>
      <c r="B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29"/>
      <c r="AC541" s="29"/>
      <c r="AD541" s="31"/>
      <c r="AE541" s="31"/>
      <c r="AF541" s="31"/>
      <c r="AG541" s="31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</row>
    <row r="542" spans="1:84" ht="12.75">
      <c r="A542" s="14"/>
      <c r="B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29"/>
      <c r="AC542" s="29"/>
      <c r="AD542" s="31"/>
      <c r="AE542" s="31"/>
      <c r="AF542" s="31"/>
      <c r="AG542" s="31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</row>
    <row r="543" spans="1:84" ht="12.75">
      <c r="A543" s="14"/>
      <c r="B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29"/>
      <c r="AC543" s="29"/>
      <c r="AD543" s="31"/>
      <c r="AE543" s="31"/>
      <c r="AF543" s="31"/>
      <c r="AG543" s="31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</row>
    <row r="544" spans="1:84" ht="12.75">
      <c r="A544" s="14"/>
      <c r="B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29"/>
      <c r="AC544" s="29"/>
      <c r="AD544" s="31"/>
      <c r="AE544" s="31"/>
      <c r="AF544" s="31"/>
      <c r="AG544" s="31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</row>
    <row r="545" spans="1:84" ht="12.75">
      <c r="A545" s="14"/>
      <c r="B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29"/>
      <c r="AC545" s="29"/>
      <c r="AD545" s="31"/>
      <c r="AE545" s="31"/>
      <c r="AF545" s="31"/>
      <c r="AG545" s="31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</row>
    <row r="546" spans="1:84" ht="12.75">
      <c r="A546" s="14"/>
      <c r="B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29"/>
      <c r="AC546" s="29"/>
      <c r="AD546" s="31"/>
      <c r="AE546" s="31"/>
      <c r="AF546" s="31"/>
      <c r="AG546" s="31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</row>
    <row r="547" spans="1:84" ht="12.75">
      <c r="A547" s="14"/>
      <c r="B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29"/>
      <c r="AC547" s="29"/>
      <c r="AD547" s="31"/>
      <c r="AE547" s="31"/>
      <c r="AF547" s="31"/>
      <c r="AG547" s="31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</row>
    <row r="548" spans="1:84" ht="12.75">
      <c r="A548" s="14"/>
      <c r="B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29"/>
      <c r="AC548" s="29"/>
      <c r="AD548" s="31"/>
      <c r="AE548" s="31"/>
      <c r="AF548" s="31"/>
      <c r="AG548" s="31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</row>
  </sheetData>
  <sheetProtection/>
  <mergeCells count="50">
    <mergeCell ref="B8:B11"/>
    <mergeCell ref="A50:M50"/>
    <mergeCell ref="B30:B32"/>
    <mergeCell ref="B20:B22"/>
    <mergeCell ref="CF2:CF4"/>
    <mergeCell ref="A2:A4"/>
    <mergeCell ref="B2:B4"/>
    <mergeCell ref="C2:C4"/>
    <mergeCell ref="B17:B19"/>
    <mergeCell ref="A5:A28"/>
    <mergeCell ref="B5:B7"/>
    <mergeCell ref="B12:B16"/>
    <mergeCell ref="AT121:AU121"/>
    <mergeCell ref="B26:B27"/>
    <mergeCell ref="A42:C42"/>
    <mergeCell ref="B49:C49"/>
    <mergeCell ref="A29:C29"/>
    <mergeCell ref="B35:B39"/>
    <mergeCell ref="B33:B34"/>
    <mergeCell ref="B51:B60"/>
    <mergeCell ref="A51:A60"/>
    <mergeCell ref="AT122:AU122"/>
    <mergeCell ref="AB50:CF50"/>
    <mergeCell ref="A107:C107"/>
    <mergeCell ref="A108:C108"/>
    <mergeCell ref="A109:C109"/>
    <mergeCell ref="A110:C110"/>
    <mergeCell ref="AD113:AN113"/>
    <mergeCell ref="AD114:AN114"/>
    <mergeCell ref="A111:C111"/>
    <mergeCell ref="B61:B106"/>
    <mergeCell ref="CC3:CD3"/>
    <mergeCell ref="A1:BO1"/>
    <mergeCell ref="BR3:BV3"/>
    <mergeCell ref="BW3:CB3"/>
    <mergeCell ref="AB3:AC3"/>
    <mergeCell ref="AD3:AK3"/>
    <mergeCell ref="AL3:AS3"/>
    <mergeCell ref="AT3:AZ3"/>
    <mergeCell ref="BA3:BG3"/>
    <mergeCell ref="P3:U3"/>
    <mergeCell ref="V3:AA3"/>
    <mergeCell ref="B24:B25"/>
    <mergeCell ref="CE2:CE4"/>
    <mergeCell ref="BR1:CB1"/>
    <mergeCell ref="D3:I3"/>
    <mergeCell ref="J3:O3"/>
    <mergeCell ref="AB2:CD2"/>
    <mergeCell ref="BH3:BO3"/>
    <mergeCell ref="BP3:BQ3"/>
  </mergeCells>
  <printOptions horizontalCentered="1"/>
  <pageMargins left="0.1968503937007874" right="0.1968503937007874" top="0.9448818897637796" bottom="0.1968503937007874" header="0" footer="0"/>
  <pageSetup fitToHeight="3"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К106</cp:lastModifiedBy>
  <cp:lastPrinted>2015-09-29T00:18:40Z</cp:lastPrinted>
  <dcterms:created xsi:type="dcterms:W3CDTF">2009-05-13T05:11:47Z</dcterms:created>
  <dcterms:modified xsi:type="dcterms:W3CDTF">2015-10-12T11:53:34Z</dcterms:modified>
  <cp:category/>
  <cp:version/>
  <cp:contentType/>
  <cp:contentStatus/>
</cp:coreProperties>
</file>