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60" windowWidth="12120" windowHeight="9120" tabRatio="642" activeTab="2"/>
  </bookViews>
  <sheets>
    <sheet name="5-9" sheetId="1" r:id="rId1"/>
    <sheet name="9-9" sheetId="2" state="hidden" r:id="rId2"/>
    <sheet name="10-11" sheetId="3" r:id="rId3"/>
    <sheet name="КОЛ. часов" sheetId="4" r:id="rId4"/>
    <sheet name=" 11 до" sheetId="5" r:id="rId5"/>
    <sheet name=" До 7 кл" sheetId="6" r:id="rId6"/>
    <sheet name="Лист2" sheetId="7" r:id="rId7"/>
  </sheets>
  <definedNames>
    <definedName name="_xlnm.Print_Area" localSheetId="2">'10-11'!$A$1:$S$80</definedName>
    <definedName name="_xlnm.Print_Area" localSheetId="0">'5-9'!$A$1:$AU$65</definedName>
    <definedName name="_xlnm.Print_Area" localSheetId="1">'9-9'!$A$1:$T$51</definedName>
  </definedNames>
  <calcPr fullCalcOnLoad="1"/>
</workbook>
</file>

<file path=xl/sharedStrings.xml><?xml version="1.0" encoding="utf-8"?>
<sst xmlns="http://schemas.openxmlformats.org/spreadsheetml/2006/main" count="413" uniqueCount="164">
  <si>
    <t>Учебные предметы</t>
  </si>
  <si>
    <t>С учетом деления на группы</t>
  </si>
  <si>
    <t>Русский язык</t>
  </si>
  <si>
    <t>Математика</t>
  </si>
  <si>
    <t>Физическая культура</t>
  </si>
  <si>
    <t>Итого суммарное количество часов</t>
  </si>
  <si>
    <t>5 класс</t>
  </si>
  <si>
    <t>7 класс</t>
  </si>
  <si>
    <t>8 класс</t>
  </si>
  <si>
    <t>9 класс</t>
  </si>
  <si>
    <t>Литература</t>
  </si>
  <si>
    <t>Информатика и ИКТ</t>
  </si>
  <si>
    <t>История</t>
  </si>
  <si>
    <t>География</t>
  </si>
  <si>
    <t>Биология</t>
  </si>
  <si>
    <t>Химия</t>
  </si>
  <si>
    <t>ОБЖ</t>
  </si>
  <si>
    <t>ИТОГО</t>
  </si>
  <si>
    <t>10 класс</t>
  </si>
  <si>
    <t>11 класс</t>
  </si>
  <si>
    <t>б</t>
  </si>
  <si>
    <t>г</t>
  </si>
  <si>
    <t>д</t>
  </si>
  <si>
    <t>ИЗО</t>
  </si>
  <si>
    <t>Итого часов по выбору</t>
  </si>
  <si>
    <t>Технология</t>
  </si>
  <si>
    <t>Черчение</t>
  </si>
  <si>
    <t>История Сибири</t>
  </si>
  <si>
    <t>Суммарное к-во</t>
  </si>
  <si>
    <t>с учетом деления</t>
  </si>
  <si>
    <t>10-11 классы</t>
  </si>
  <si>
    <t xml:space="preserve">Алгебра </t>
  </si>
  <si>
    <t>Геометрия</t>
  </si>
  <si>
    <t xml:space="preserve">Музыка </t>
  </si>
  <si>
    <t>Обществознание</t>
  </si>
  <si>
    <t>Физика, астрономия</t>
  </si>
  <si>
    <t xml:space="preserve">МХК </t>
  </si>
  <si>
    <t>предметные области</t>
  </si>
  <si>
    <t>Основы поэтики: теория и практика анализа художественного текста</t>
  </si>
  <si>
    <t xml:space="preserve">Основы потребительских знаний </t>
  </si>
  <si>
    <t>Региональный компонент</t>
  </si>
  <si>
    <t>Искусство</t>
  </si>
  <si>
    <t>Естествознание</t>
  </si>
  <si>
    <t>Филология</t>
  </si>
  <si>
    <t xml:space="preserve">Право </t>
  </si>
  <si>
    <t xml:space="preserve">Технология </t>
  </si>
  <si>
    <t xml:space="preserve">Немецкий язык     </t>
  </si>
  <si>
    <t xml:space="preserve">Французский язык    </t>
  </si>
  <si>
    <t>География Иркутской области</t>
  </si>
  <si>
    <t>Английский язык</t>
  </si>
  <si>
    <t>в анг</t>
  </si>
  <si>
    <t>а лит</t>
  </si>
  <si>
    <t>А с/г</t>
  </si>
  <si>
    <t xml:space="preserve">От сюжетной задачи к учебному проекту </t>
  </si>
  <si>
    <t>Азбука журналистики</t>
  </si>
  <si>
    <t xml:space="preserve">Основы русской словесности </t>
  </si>
  <si>
    <t>Зарубежная литература</t>
  </si>
  <si>
    <t>Инварианты, графы, метод мат. индукции и нерав треугол.</t>
  </si>
  <si>
    <t>Методы решения задач курса планиметрии</t>
  </si>
  <si>
    <t>Язык программирования Pascal</t>
  </si>
  <si>
    <t>Математические основы информатики</t>
  </si>
  <si>
    <t>Мир в ХХ веке</t>
  </si>
  <si>
    <t>Основы химических методов исследования вещества</t>
  </si>
  <si>
    <t>Направления химических реакций</t>
  </si>
  <si>
    <t>Экология человека. Человек в экосистеме</t>
  </si>
  <si>
    <t>Биосфера и человечество</t>
  </si>
  <si>
    <t>Методы решения физических задач</t>
  </si>
  <si>
    <t>История физики и развития представлений о мире</t>
  </si>
  <si>
    <t>Интегр. курс "Физика и астрономия"</t>
  </si>
  <si>
    <t>Профильные предметы</t>
  </si>
  <si>
    <t>Экономика</t>
  </si>
  <si>
    <t>Г</t>
  </si>
  <si>
    <t>6 класс</t>
  </si>
  <si>
    <t>всего поступени</t>
  </si>
  <si>
    <t>Чтение с удовольствием</t>
  </si>
  <si>
    <t>Культура речевого общения</t>
  </si>
  <si>
    <t>Основы религиозной культуры и светской этики</t>
  </si>
  <si>
    <t>Эволюция органов растений</t>
  </si>
  <si>
    <t>Почитай</t>
  </si>
  <si>
    <t>Б ф/м</t>
  </si>
  <si>
    <t>Задачи с параметрами для учащихся 8-9-х классов</t>
  </si>
  <si>
    <t xml:space="preserve">Задачи с параметрами </t>
  </si>
  <si>
    <t xml:space="preserve">Способы решения расчетных задач по химии </t>
  </si>
  <si>
    <t>Экология 10-11</t>
  </si>
  <si>
    <t>Химия без секретов</t>
  </si>
  <si>
    <t>Современная Британия</t>
  </si>
  <si>
    <t>Техническая физика</t>
  </si>
  <si>
    <t>Обязательные предметы</t>
  </si>
  <si>
    <t>Искусство устной и письменной речи</t>
  </si>
  <si>
    <t>Часть, формируемая участниками образовательного процесса</t>
  </si>
  <si>
    <t>Итого</t>
  </si>
  <si>
    <t>б мат</t>
  </si>
  <si>
    <t>Второй иностранный язык</t>
  </si>
  <si>
    <t>а рус</t>
  </si>
  <si>
    <t xml:space="preserve">Б ф/м </t>
  </si>
  <si>
    <t>обучение на дому</t>
  </si>
  <si>
    <t>г мат</t>
  </si>
  <si>
    <t>Свойства натуральных чисел, принцип Дирихле, игры, конструкции, раскраски</t>
  </si>
  <si>
    <t>Законы экологии</t>
  </si>
  <si>
    <t>Математика и информатика</t>
  </si>
  <si>
    <t>Обязательная    часть</t>
  </si>
  <si>
    <t>Общественно - научные предметы</t>
  </si>
  <si>
    <t>Естественно - научные предметы</t>
  </si>
  <si>
    <t>Основы духовно - нравственной культуры народов России</t>
  </si>
  <si>
    <t>Физическая культура и основы безопасности жизнедеятельности</t>
  </si>
  <si>
    <t>В</t>
  </si>
  <si>
    <t>Основы психологии семейной жизни</t>
  </si>
  <si>
    <t>Природоведение</t>
  </si>
  <si>
    <t>Русское правописание</t>
  </si>
  <si>
    <t>Теория и пракика итогового сочинения</t>
  </si>
  <si>
    <t>Молекулярная биология и генетика в задачах</t>
  </si>
  <si>
    <t>Практическое обществознание</t>
  </si>
  <si>
    <t xml:space="preserve">                                                                                                                                               </t>
  </si>
  <si>
    <t>Компонент образовательного учреждения</t>
  </si>
  <si>
    <t xml:space="preserve">Инвариантная часть   </t>
  </si>
  <si>
    <t xml:space="preserve"> Инвариантная часть               </t>
  </si>
  <si>
    <t>Физика</t>
  </si>
  <si>
    <t>Информатика</t>
  </si>
  <si>
    <t xml:space="preserve">Математика </t>
  </si>
  <si>
    <t xml:space="preserve">Информатика </t>
  </si>
  <si>
    <t xml:space="preserve">Физическая культура </t>
  </si>
  <si>
    <t>8-9 классы</t>
  </si>
  <si>
    <t>Учебный план МАОУ "Гимназия № 8" г. Ангарска на 2016-2017 учебный год</t>
  </si>
  <si>
    <t>Русский язык и литература</t>
  </si>
  <si>
    <t>Иностранный язык</t>
  </si>
  <si>
    <t>Робототехника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</si>
  <si>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</si>
  <si>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</si>
  <si>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г </t>
    </r>
    <r>
      <rPr>
        <b/>
        <sz val="8"/>
        <rFont val="Times New Roman"/>
        <family val="1"/>
      </rPr>
      <t>мат</t>
    </r>
  </si>
  <si>
    <t>Количество часов</t>
  </si>
  <si>
    <t>итого</t>
  </si>
  <si>
    <t>НОО</t>
  </si>
  <si>
    <t>УП</t>
  </si>
  <si>
    <t>ВД</t>
  </si>
  <si>
    <t>16-17</t>
  </si>
  <si>
    <t>15-16</t>
  </si>
  <si>
    <t>Максимально  допустимая недельная нагрузка</t>
  </si>
  <si>
    <t>Максимально  допустимая аудиторная учебная нагрузка (6-ти дневная неделя)</t>
  </si>
  <si>
    <t>дом</t>
  </si>
  <si>
    <t>Компонент образовательной организации</t>
  </si>
  <si>
    <t>Математика подсказывает выбор профиля</t>
  </si>
  <si>
    <t>Информатика и  ИКТ</t>
  </si>
  <si>
    <t>Максимально  допустимая аудиторная учебная нагрузка (5-ти дневная неделя)</t>
  </si>
  <si>
    <t>Часы самостоятельной работы обучающегося</t>
  </si>
  <si>
    <t>Предметные области</t>
  </si>
  <si>
    <t>5-9 классы</t>
  </si>
  <si>
    <t>Индивидуальный учебный план СОО МАОУ "Гимназия № 8"    г. Ангарска на 2017-2018 учебный год</t>
  </si>
  <si>
    <t>Индивидуальный учебный план ООО МАОУ "Гимназия № 8"    г. Ангарска на 2017-2018 учебный год</t>
  </si>
  <si>
    <t>Музыка</t>
  </si>
  <si>
    <t>Изобразительное искусство</t>
  </si>
  <si>
    <t>В х\б</t>
  </si>
  <si>
    <t>Начертательная геометрия</t>
  </si>
  <si>
    <t xml:space="preserve">мат г </t>
  </si>
  <si>
    <t>Учебный план МАОУ "Гимназия № 8" г. Ангарска на 2017-2018 учебный год</t>
  </si>
  <si>
    <t>Г с/э</t>
  </si>
  <si>
    <t>Астрономия</t>
  </si>
  <si>
    <t xml:space="preserve"> </t>
  </si>
  <si>
    <t>Химия. Вводный курс</t>
  </si>
  <si>
    <t>Экология общения</t>
  </si>
  <si>
    <t>Знакомство с наукой о растворах</t>
  </si>
  <si>
    <t>О странах на английском</t>
  </si>
  <si>
    <t>Байкаловедение</t>
  </si>
  <si>
    <t xml:space="preserve">обязательные предметы </t>
  </si>
  <si>
    <t>,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</si>
</sst>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9" tint="-0.24997000396251678"/>
      <name val="Times New Roman"/>
      <family val="1"/>
    </font>
    <font>
      <sz val="10"/>
      <color theme="9" tint="-0.24997000396251678"/>
      <name val="Times New Roman"/>
      <family val="1"/>
    </font>
    <font>
      <b/>
      <sz val="10"/>
      <color rgb="FFFF0000"/>
      <name val="Arial Cyr"/>
      <family val="0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textRotation="90" wrapText="1"/>
      <protection/>
    </xf>
    <xf numFmtId="2" fontId="6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 applyProtection="1">
      <alignment horizontal="center" textRotation="90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7" fillId="33" borderId="11" xfId="0" applyFont="1" applyFill="1" applyBorder="1" applyAlignment="1">
      <alignment horizontal="justify" vertical="top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/>
    </xf>
    <xf numFmtId="0" fontId="14" fillId="36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7" fillId="38" borderId="10" xfId="0" applyFont="1" applyFill="1" applyBorder="1" applyAlignment="1">
      <alignment horizontal="center" vertical="center" wrapText="1"/>
    </xf>
    <xf numFmtId="2" fontId="10" fillId="38" borderId="10" xfId="0" applyNumberFormat="1" applyFont="1" applyFill="1" applyBorder="1" applyAlignment="1" applyProtection="1">
      <alignment horizontal="center" textRotation="90" wrapText="1"/>
      <protection/>
    </xf>
    <xf numFmtId="0" fontId="3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textRotation="90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36" borderId="0" xfId="0" applyFont="1" applyFill="1" applyAlignment="1">
      <alignment/>
    </xf>
    <xf numFmtId="0" fontId="14" fillId="39" borderId="10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vertical="center" wrapText="1"/>
    </xf>
    <xf numFmtId="0" fontId="14" fillId="39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63" fillId="39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38" borderId="10" xfId="0" applyNumberFormat="1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justify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176" fontId="7" fillId="38" borderId="10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justify" vertical="top" wrapText="1"/>
    </xf>
    <xf numFmtId="0" fontId="64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4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18" fillId="39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textRotation="255" wrapText="1"/>
    </xf>
    <xf numFmtId="0" fontId="64" fillId="43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4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67" fillId="0" borderId="14" xfId="0" applyFont="1" applyBorder="1" applyAlignment="1">
      <alignment vertical="center" textRotation="90"/>
    </xf>
    <xf numFmtId="0" fontId="67" fillId="0" borderId="12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19" xfId="0" applyFont="1" applyBorder="1" applyAlignment="1">
      <alignment horizontal="left" indent="1"/>
    </xf>
    <xf numFmtId="2" fontId="20" fillId="0" borderId="10" xfId="0" applyNumberFormat="1" applyFont="1" applyBorder="1" applyAlignment="1">
      <alignment horizontal="left" indent="1"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0" fontId="20" fillId="0" borderId="20" xfId="0" applyFont="1" applyBorder="1" applyAlignment="1">
      <alignment horizontal="left" indent="1"/>
    </xf>
    <xf numFmtId="0" fontId="20" fillId="0" borderId="21" xfId="0" applyFont="1" applyBorder="1" applyAlignment="1">
      <alignment horizontal="left" indent="1"/>
    </xf>
    <xf numFmtId="0" fontId="20" fillId="0" borderId="22" xfId="0" applyFont="1" applyBorder="1" applyAlignment="1">
      <alignment horizontal="left" indent="1"/>
    </xf>
    <xf numFmtId="0" fontId="21" fillId="0" borderId="0" xfId="0" applyFont="1" applyAlignment="1">
      <alignment/>
    </xf>
    <xf numFmtId="0" fontId="3" fillId="39" borderId="10" xfId="0" applyFont="1" applyFill="1" applyBorder="1" applyAlignment="1">
      <alignment horizontal="justify" vertical="center" wrapText="1"/>
    </xf>
    <xf numFmtId="0" fontId="69" fillId="3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/>
    </xf>
    <xf numFmtId="0" fontId="64" fillId="25" borderId="10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 textRotation="90"/>
    </xf>
    <xf numFmtId="0" fontId="3" fillId="0" borderId="11" xfId="0" applyNumberFormat="1" applyFont="1" applyFill="1" applyBorder="1" applyAlignment="1" applyProtection="1">
      <alignment vertical="center" textRotation="90" wrapText="1"/>
      <protection/>
    </xf>
    <xf numFmtId="0" fontId="3" fillId="0" borderId="13" xfId="0" applyNumberFormat="1" applyFont="1" applyFill="1" applyBorder="1" applyAlignment="1" applyProtection="1">
      <alignment vertical="center" textRotation="90" wrapText="1"/>
      <protection/>
    </xf>
    <xf numFmtId="0" fontId="3" fillId="0" borderId="10" xfId="0" applyNumberFormat="1" applyFont="1" applyFill="1" applyBorder="1" applyAlignment="1" applyProtection="1">
      <alignment vertical="center" textRotation="90" wrapText="1"/>
      <protection/>
    </xf>
    <xf numFmtId="0" fontId="64" fillId="39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4" xfId="0" applyNumberFormat="1" applyFont="1" applyFill="1" applyBorder="1" applyAlignment="1" applyProtection="1">
      <alignment horizontal="left" vertical="top" wrapText="1"/>
      <protection/>
    </xf>
    <xf numFmtId="0" fontId="3" fillId="33" borderId="25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9" borderId="24" xfId="0" applyNumberFormat="1" applyFont="1" applyFill="1" applyBorder="1" applyAlignment="1" applyProtection="1">
      <alignment horizontal="center" vertical="center" wrapText="1"/>
      <protection/>
    </xf>
    <xf numFmtId="0" fontId="7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502"/>
  <sheetViews>
    <sheetView showGridLines="0" zoomScaleSheetLayoutView="30" zoomScalePageLayoutView="13" workbookViewId="0" topLeftCell="A20">
      <selection activeCell="AX61" sqref="AX61"/>
    </sheetView>
  </sheetViews>
  <sheetFormatPr defaultColWidth="9.00390625" defaultRowHeight="12.75"/>
  <cols>
    <col min="1" max="1" width="2.625" style="23" customWidth="1"/>
    <col min="2" max="2" width="7.875" style="24" customWidth="1"/>
    <col min="3" max="3" width="14.875" style="12" customWidth="1"/>
    <col min="4" max="4" width="5.375" style="25" customWidth="1"/>
    <col min="5" max="5" width="3.75390625" style="25" customWidth="1"/>
    <col min="6" max="7" width="3.625" style="25" customWidth="1"/>
    <col min="8" max="8" width="1.875" style="25" hidden="1" customWidth="1"/>
    <col min="9" max="9" width="5.75390625" style="21" customWidth="1"/>
    <col min="10" max="10" width="4.00390625" style="27" customWidth="1"/>
    <col min="11" max="11" width="3.625" style="25" customWidth="1"/>
    <col min="12" max="12" width="3.75390625" style="25" customWidth="1"/>
    <col min="13" max="13" width="3.375" style="25" customWidth="1"/>
    <col min="14" max="15" width="3.125" style="25" customWidth="1"/>
    <col min="16" max="16" width="5.125" style="27" customWidth="1"/>
    <col min="17" max="17" width="7.00390625" style="27" customWidth="1"/>
    <col min="18" max="22" width="3.75390625" style="25" customWidth="1"/>
    <col min="23" max="23" width="4.625" style="27" customWidth="1"/>
    <col min="24" max="24" width="4.25390625" style="27" customWidth="1"/>
    <col min="25" max="25" width="4.625" style="25" customWidth="1"/>
    <col min="26" max="26" width="5.625" style="25" customWidth="1"/>
    <col min="27" max="27" width="4.375" style="25" customWidth="1"/>
    <col min="28" max="28" width="5.00390625" style="25" customWidth="1"/>
    <col min="29" max="29" width="5.125" style="25" customWidth="1"/>
    <col min="30" max="30" width="6.00390625" style="27" customWidth="1"/>
    <col min="31" max="31" width="6.375" style="27" customWidth="1"/>
    <col min="32" max="36" width="3.75390625" style="25" hidden="1" customWidth="1"/>
    <col min="37" max="38" width="3.75390625" style="27" hidden="1" customWidth="1"/>
    <col min="39" max="39" width="4.875" style="27" customWidth="1"/>
    <col min="40" max="40" width="4.75390625" style="27" customWidth="1"/>
    <col min="41" max="45" width="3.75390625" style="27" customWidth="1"/>
    <col min="46" max="46" width="7.375" style="42" customWidth="1"/>
    <col min="47" max="47" width="9.25390625" style="42" customWidth="1"/>
    <col min="48" max="48" width="4.75390625" style="12" customWidth="1"/>
    <col min="49" max="94" width="9.125" style="12" customWidth="1"/>
    <col min="95" max="16384" width="9.125" style="16" customWidth="1"/>
  </cols>
  <sheetData>
    <row r="2" spans="1:47" ht="23.25" customHeight="1">
      <c r="A2" s="221" t="s">
        <v>153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</row>
    <row r="3" spans="1:47" ht="12.75" customHeight="1">
      <c r="A3" s="200"/>
      <c r="B3" s="218" t="s">
        <v>144</v>
      </c>
      <c r="C3" s="218" t="s">
        <v>0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</row>
    <row r="4" spans="1:47" ht="25.5" customHeight="1">
      <c r="A4" s="201"/>
      <c r="B4" s="219"/>
      <c r="C4" s="219"/>
      <c r="D4" s="209" t="s">
        <v>6</v>
      </c>
      <c r="E4" s="210"/>
      <c r="F4" s="210"/>
      <c r="G4" s="210"/>
      <c r="H4" s="210"/>
      <c r="I4" s="210"/>
      <c r="J4" s="211"/>
      <c r="K4" s="209" t="s">
        <v>72</v>
      </c>
      <c r="L4" s="210"/>
      <c r="M4" s="210"/>
      <c r="N4" s="210"/>
      <c r="O4" s="210"/>
      <c r="P4" s="210"/>
      <c r="Q4" s="211"/>
      <c r="R4" s="209" t="s">
        <v>7</v>
      </c>
      <c r="S4" s="210"/>
      <c r="T4" s="210"/>
      <c r="U4" s="210"/>
      <c r="V4" s="210"/>
      <c r="W4" s="210"/>
      <c r="X4" s="211"/>
      <c r="Y4" s="209" t="s">
        <v>8</v>
      </c>
      <c r="Z4" s="210"/>
      <c r="AA4" s="210"/>
      <c r="AB4" s="210"/>
      <c r="AC4" s="210"/>
      <c r="AD4" s="210"/>
      <c r="AE4" s="211"/>
      <c r="AF4" s="209" t="s">
        <v>9</v>
      </c>
      <c r="AG4" s="210"/>
      <c r="AH4" s="210"/>
      <c r="AI4" s="210"/>
      <c r="AJ4" s="210"/>
      <c r="AK4" s="210"/>
      <c r="AL4" s="211"/>
      <c r="AM4" s="209" t="s">
        <v>9</v>
      </c>
      <c r="AN4" s="210"/>
      <c r="AO4" s="210"/>
      <c r="AP4" s="210"/>
      <c r="AQ4" s="210"/>
      <c r="AR4" s="210"/>
      <c r="AS4" s="211"/>
      <c r="AT4" s="216" t="s">
        <v>145</v>
      </c>
      <c r="AU4" s="217"/>
    </row>
    <row r="5" spans="1:94" s="148" customFormat="1" ht="46.5" customHeight="1">
      <c r="A5" s="202"/>
      <c r="B5" s="220"/>
      <c r="C5" s="220"/>
      <c r="D5" s="78" t="s">
        <v>51</v>
      </c>
      <c r="E5" s="78" t="s">
        <v>91</v>
      </c>
      <c r="F5" s="78" t="s">
        <v>50</v>
      </c>
      <c r="G5" s="78" t="s">
        <v>128</v>
      </c>
      <c r="H5" s="128" t="s">
        <v>95</v>
      </c>
      <c r="I5" s="13" t="s">
        <v>28</v>
      </c>
      <c r="J5" s="14" t="s">
        <v>29</v>
      </c>
      <c r="K5" s="78" t="s">
        <v>51</v>
      </c>
      <c r="L5" s="78" t="s">
        <v>91</v>
      </c>
      <c r="M5" s="78" t="s">
        <v>50</v>
      </c>
      <c r="N5" s="4" t="s">
        <v>96</v>
      </c>
      <c r="O5" s="4" t="s">
        <v>22</v>
      </c>
      <c r="P5" s="13" t="s">
        <v>28</v>
      </c>
      <c r="Q5" s="14" t="s">
        <v>29</v>
      </c>
      <c r="R5" s="78" t="s">
        <v>51</v>
      </c>
      <c r="S5" s="4" t="s">
        <v>91</v>
      </c>
      <c r="T5" s="78" t="s">
        <v>50</v>
      </c>
      <c r="U5" s="78" t="s">
        <v>152</v>
      </c>
      <c r="V5" s="78" t="s">
        <v>22</v>
      </c>
      <c r="W5" s="13" t="s">
        <v>28</v>
      </c>
      <c r="X5" s="14" t="s">
        <v>29</v>
      </c>
      <c r="Y5" s="78" t="s">
        <v>51</v>
      </c>
      <c r="Z5" s="4" t="s">
        <v>91</v>
      </c>
      <c r="AA5" s="4" t="s">
        <v>50</v>
      </c>
      <c r="AB5" s="4" t="s">
        <v>96</v>
      </c>
      <c r="AC5" s="4" t="s">
        <v>22</v>
      </c>
      <c r="AD5" s="13" t="s">
        <v>28</v>
      </c>
      <c r="AE5" s="14" t="s">
        <v>29</v>
      </c>
      <c r="AF5" s="4" t="s">
        <v>93</v>
      </c>
      <c r="AG5" s="4" t="s">
        <v>20</v>
      </c>
      <c r="AH5" s="4" t="s">
        <v>50</v>
      </c>
      <c r="AI5" s="4" t="s">
        <v>21</v>
      </c>
      <c r="AJ5" s="144" t="s">
        <v>22</v>
      </c>
      <c r="AK5" s="13" t="s">
        <v>28</v>
      </c>
      <c r="AL5" s="14" t="s">
        <v>29</v>
      </c>
      <c r="AM5" s="78" t="s">
        <v>51</v>
      </c>
      <c r="AN5" s="4" t="s">
        <v>20</v>
      </c>
      <c r="AO5" s="4" t="s">
        <v>50</v>
      </c>
      <c r="AP5" s="4" t="s">
        <v>21</v>
      </c>
      <c r="AQ5" s="4" t="s">
        <v>22</v>
      </c>
      <c r="AR5" s="13" t="s">
        <v>28</v>
      </c>
      <c r="AS5" s="14" t="s">
        <v>29</v>
      </c>
      <c r="AT5" s="77" t="s">
        <v>73</v>
      </c>
      <c r="AU5" s="77" t="s">
        <v>29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</row>
    <row r="6" spans="1:47" ht="15" customHeight="1">
      <c r="A6" s="200" t="s">
        <v>100</v>
      </c>
      <c r="B6" s="205" t="s">
        <v>123</v>
      </c>
      <c r="C6" s="123" t="s">
        <v>2</v>
      </c>
      <c r="D6" s="1">
        <v>5</v>
      </c>
      <c r="E6" s="1">
        <v>5</v>
      </c>
      <c r="F6" s="1">
        <v>5</v>
      </c>
      <c r="G6" s="1">
        <v>5</v>
      </c>
      <c r="H6" s="1"/>
      <c r="I6" s="48">
        <f>SUM(D6:H6)</f>
        <v>20</v>
      </c>
      <c r="J6" s="49">
        <f aca="true" t="shared" si="0" ref="J6:J26">I6</f>
        <v>20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48">
        <f aca="true" t="shared" si="1" ref="P6:P26">SUM(K6:O6)</f>
        <v>30</v>
      </c>
      <c r="Q6" s="49">
        <f>P6</f>
        <v>30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48">
        <f aca="true" t="shared" si="2" ref="W6:W26">SUM(R6:V6)</f>
        <v>20</v>
      </c>
      <c r="X6" s="49">
        <f>W6</f>
        <v>20</v>
      </c>
      <c r="Y6" s="1">
        <v>3</v>
      </c>
      <c r="Z6" s="1">
        <v>3</v>
      </c>
      <c r="AA6" s="1">
        <v>3</v>
      </c>
      <c r="AB6" s="1">
        <v>3</v>
      </c>
      <c r="AC6" s="1">
        <v>3</v>
      </c>
      <c r="AD6" s="48">
        <f>SUM(Y6:AC6)</f>
        <v>15</v>
      </c>
      <c r="AE6" s="49">
        <f>AD6</f>
        <v>15</v>
      </c>
      <c r="AF6" s="1"/>
      <c r="AG6" s="1"/>
      <c r="AH6" s="1"/>
      <c r="AI6" s="1"/>
      <c r="AJ6" s="1"/>
      <c r="AK6" s="48"/>
      <c r="AL6" s="49"/>
      <c r="AM6" s="91">
        <v>3</v>
      </c>
      <c r="AN6" s="91">
        <v>3</v>
      </c>
      <c r="AO6" s="91">
        <v>3</v>
      </c>
      <c r="AP6" s="91">
        <v>3</v>
      </c>
      <c r="AQ6" s="91">
        <v>3</v>
      </c>
      <c r="AR6" s="111">
        <f>SUM(AM6:AQ6)</f>
        <v>15</v>
      </c>
      <c r="AS6" s="49">
        <f>AR6</f>
        <v>15</v>
      </c>
      <c r="AT6" s="3">
        <f aca="true" t="shared" si="3" ref="AT6:AT26">I6+P6+W6+AD6+AK6+AR6</f>
        <v>100</v>
      </c>
      <c r="AU6" s="3">
        <f aca="true" t="shared" si="4" ref="AU6:AU26">J6+Q6+X6+AE6+AL6+AS6</f>
        <v>100</v>
      </c>
    </row>
    <row r="7" spans="1:47" ht="15" customHeight="1">
      <c r="A7" s="201"/>
      <c r="B7" s="204"/>
      <c r="C7" s="123" t="s">
        <v>10</v>
      </c>
      <c r="D7" s="1">
        <v>3</v>
      </c>
      <c r="E7" s="1">
        <v>3</v>
      </c>
      <c r="F7" s="1">
        <v>3</v>
      </c>
      <c r="G7" s="1">
        <v>3</v>
      </c>
      <c r="H7" s="1"/>
      <c r="I7" s="48">
        <f>SUM(D7:H7)</f>
        <v>12</v>
      </c>
      <c r="J7" s="49">
        <f t="shared" si="0"/>
        <v>12</v>
      </c>
      <c r="K7" s="1">
        <v>3</v>
      </c>
      <c r="L7" s="1">
        <v>3</v>
      </c>
      <c r="M7" s="1">
        <v>3</v>
      </c>
      <c r="N7" s="1">
        <v>3</v>
      </c>
      <c r="O7" s="1">
        <v>3</v>
      </c>
      <c r="P7" s="48">
        <f t="shared" si="1"/>
        <v>15</v>
      </c>
      <c r="Q7" s="49">
        <f aca="true" t="shared" si="5" ref="Q7:Q21">P7</f>
        <v>15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48">
        <f t="shared" si="2"/>
        <v>10</v>
      </c>
      <c r="X7" s="49">
        <f aca="true" t="shared" si="6" ref="X7:X26">W7</f>
        <v>10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48">
        <f aca="true" t="shared" si="7" ref="AD7:AD26">SUM(Y7:AC7)</f>
        <v>10</v>
      </c>
      <c r="AE7" s="49">
        <f>AD7</f>
        <v>10</v>
      </c>
      <c r="AF7" s="1"/>
      <c r="AG7" s="1"/>
      <c r="AH7" s="1"/>
      <c r="AI7" s="1"/>
      <c r="AJ7" s="1"/>
      <c r="AK7" s="48"/>
      <c r="AL7" s="49"/>
      <c r="AM7" s="91">
        <v>3</v>
      </c>
      <c r="AN7" s="91">
        <v>3</v>
      </c>
      <c r="AO7" s="91">
        <v>3</v>
      </c>
      <c r="AP7" s="91">
        <v>3</v>
      </c>
      <c r="AQ7" s="91">
        <v>3</v>
      </c>
      <c r="AR7" s="111">
        <f aca="true" t="shared" si="8" ref="AR7:AR27">SUM(AM7:AQ7)</f>
        <v>15</v>
      </c>
      <c r="AS7" s="49">
        <f>AR7</f>
        <v>15</v>
      </c>
      <c r="AT7" s="3">
        <f t="shared" si="3"/>
        <v>62</v>
      </c>
      <c r="AU7" s="3">
        <f t="shared" si="4"/>
        <v>62</v>
      </c>
    </row>
    <row r="8" spans="1:94" ht="31.5">
      <c r="A8" s="201"/>
      <c r="B8" s="139" t="s">
        <v>124</v>
      </c>
      <c r="C8" s="124" t="s">
        <v>49</v>
      </c>
      <c r="D8" s="59">
        <v>3</v>
      </c>
      <c r="E8" s="59">
        <v>3</v>
      </c>
      <c r="F8" s="59">
        <v>3</v>
      </c>
      <c r="G8" s="59">
        <v>3</v>
      </c>
      <c r="H8" s="91"/>
      <c r="I8" s="48">
        <f>SUM(D8:H8)</f>
        <v>12</v>
      </c>
      <c r="J8" s="49">
        <f>I8*2</f>
        <v>24</v>
      </c>
      <c r="K8" s="59">
        <v>3</v>
      </c>
      <c r="L8" s="59">
        <v>3</v>
      </c>
      <c r="M8" s="67">
        <v>3</v>
      </c>
      <c r="N8" s="59">
        <v>3</v>
      </c>
      <c r="O8" s="59">
        <v>3</v>
      </c>
      <c r="P8" s="48">
        <f t="shared" si="1"/>
        <v>15</v>
      </c>
      <c r="Q8" s="49">
        <f>P8*2</f>
        <v>30</v>
      </c>
      <c r="R8" s="59">
        <v>3</v>
      </c>
      <c r="S8" s="92">
        <v>3</v>
      </c>
      <c r="T8" s="5">
        <v>3</v>
      </c>
      <c r="U8" s="59">
        <v>3</v>
      </c>
      <c r="V8" s="59">
        <v>3</v>
      </c>
      <c r="W8" s="48">
        <f t="shared" si="2"/>
        <v>15</v>
      </c>
      <c r="X8" s="49">
        <f>W8*2-T8</f>
        <v>27</v>
      </c>
      <c r="Y8" s="59">
        <v>3</v>
      </c>
      <c r="Z8" s="59">
        <v>3</v>
      </c>
      <c r="AA8" s="59">
        <v>3</v>
      </c>
      <c r="AB8" s="59">
        <v>3</v>
      </c>
      <c r="AC8" s="59">
        <v>3</v>
      </c>
      <c r="AD8" s="48">
        <f t="shared" si="7"/>
        <v>15</v>
      </c>
      <c r="AE8" s="49">
        <f>AD8*2</f>
        <v>30</v>
      </c>
      <c r="AF8" s="59"/>
      <c r="AG8" s="59"/>
      <c r="AH8" s="59"/>
      <c r="AI8" s="59"/>
      <c r="AJ8" s="59"/>
      <c r="AK8" s="48"/>
      <c r="AL8" s="49"/>
      <c r="AM8" s="92">
        <v>3</v>
      </c>
      <c r="AN8" s="92">
        <v>3</v>
      </c>
      <c r="AO8" s="92">
        <v>3</v>
      </c>
      <c r="AP8" s="92">
        <v>3</v>
      </c>
      <c r="AQ8" s="92">
        <v>3</v>
      </c>
      <c r="AR8" s="111">
        <f t="shared" si="8"/>
        <v>15</v>
      </c>
      <c r="AS8" s="49">
        <f>AR8*2</f>
        <v>30</v>
      </c>
      <c r="AT8" s="3">
        <f t="shared" si="3"/>
        <v>72</v>
      </c>
      <c r="AU8" s="3">
        <f t="shared" si="4"/>
        <v>141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</row>
    <row r="9" spans="1:94" ht="15" customHeight="1">
      <c r="A9" s="201"/>
      <c r="B9" s="205" t="s">
        <v>99</v>
      </c>
      <c r="C9" s="123" t="s">
        <v>3</v>
      </c>
      <c r="D9" s="1">
        <v>5</v>
      </c>
      <c r="E9" s="1">
        <v>5</v>
      </c>
      <c r="F9" s="1">
        <v>5</v>
      </c>
      <c r="G9" s="1">
        <v>5</v>
      </c>
      <c r="H9" s="1"/>
      <c r="I9" s="48">
        <f>SUM(D9:H9)</f>
        <v>20</v>
      </c>
      <c r="J9" s="49">
        <f t="shared" si="0"/>
        <v>20</v>
      </c>
      <c r="K9" s="1">
        <v>5</v>
      </c>
      <c r="L9" s="1">
        <v>5</v>
      </c>
      <c r="M9" s="68">
        <v>5</v>
      </c>
      <c r="N9" s="1">
        <v>5</v>
      </c>
      <c r="O9" s="1">
        <v>5</v>
      </c>
      <c r="P9" s="48">
        <f t="shared" si="1"/>
        <v>25</v>
      </c>
      <c r="Q9" s="49">
        <f t="shared" si="5"/>
        <v>25</v>
      </c>
      <c r="R9" s="1"/>
      <c r="S9" s="1"/>
      <c r="T9" s="1"/>
      <c r="U9" s="1"/>
      <c r="V9" s="1"/>
      <c r="W9" s="48"/>
      <c r="X9" s="49"/>
      <c r="Y9" s="1"/>
      <c r="Z9" s="1"/>
      <c r="AA9" s="1"/>
      <c r="AB9" s="1"/>
      <c r="AC9" s="1"/>
      <c r="AD9" s="48"/>
      <c r="AE9" s="49"/>
      <c r="AF9" s="1"/>
      <c r="AG9" s="1"/>
      <c r="AH9" s="1"/>
      <c r="AI9" s="1"/>
      <c r="AJ9" s="1"/>
      <c r="AK9" s="48"/>
      <c r="AL9" s="49"/>
      <c r="AM9" s="91"/>
      <c r="AN9" s="91"/>
      <c r="AO9" s="91"/>
      <c r="AP9" s="91"/>
      <c r="AQ9" s="91"/>
      <c r="AR9" s="111">
        <f t="shared" si="8"/>
        <v>0</v>
      </c>
      <c r="AS9" s="49"/>
      <c r="AT9" s="3">
        <f t="shared" si="3"/>
        <v>45</v>
      </c>
      <c r="AU9" s="3">
        <f t="shared" si="4"/>
        <v>45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</row>
    <row r="10" spans="1:94" ht="15" customHeight="1">
      <c r="A10" s="201"/>
      <c r="B10" s="203"/>
      <c r="C10" s="123" t="s">
        <v>31</v>
      </c>
      <c r="D10" s="1"/>
      <c r="E10" s="1"/>
      <c r="F10" s="1"/>
      <c r="G10" s="1"/>
      <c r="H10" s="1"/>
      <c r="I10" s="48"/>
      <c r="J10" s="49"/>
      <c r="K10" s="1"/>
      <c r="L10" s="1"/>
      <c r="M10" s="1"/>
      <c r="N10" s="1"/>
      <c r="O10" s="1"/>
      <c r="P10" s="48">
        <f t="shared" si="1"/>
        <v>0</v>
      </c>
      <c r="Q10" s="49">
        <f>P10</f>
        <v>0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48">
        <f t="shared" si="2"/>
        <v>15</v>
      </c>
      <c r="X10" s="49">
        <f t="shared" si="6"/>
        <v>15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48">
        <f t="shared" si="7"/>
        <v>15</v>
      </c>
      <c r="AE10" s="49">
        <f>AD10</f>
        <v>15</v>
      </c>
      <c r="AF10" s="1"/>
      <c r="AG10" s="1"/>
      <c r="AH10" s="1"/>
      <c r="AI10" s="1"/>
      <c r="AJ10" s="1"/>
      <c r="AK10" s="48"/>
      <c r="AL10" s="49"/>
      <c r="AM10" s="91">
        <v>3</v>
      </c>
      <c r="AN10" s="91">
        <v>3</v>
      </c>
      <c r="AO10" s="91">
        <v>3</v>
      </c>
      <c r="AP10" s="91">
        <v>3</v>
      </c>
      <c r="AQ10" s="91">
        <v>3</v>
      </c>
      <c r="AR10" s="111">
        <f t="shared" si="8"/>
        <v>15</v>
      </c>
      <c r="AS10" s="49">
        <f>AR10</f>
        <v>15</v>
      </c>
      <c r="AT10" s="3">
        <f t="shared" si="3"/>
        <v>45</v>
      </c>
      <c r="AU10" s="3">
        <f t="shared" si="4"/>
        <v>45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4" ht="15" customHeight="1">
      <c r="A11" s="201"/>
      <c r="B11" s="203"/>
      <c r="C11" s="123" t="s">
        <v>32</v>
      </c>
      <c r="D11" s="1"/>
      <c r="E11" s="1"/>
      <c r="F11" s="1"/>
      <c r="G11" s="1"/>
      <c r="H11" s="1"/>
      <c r="I11" s="48"/>
      <c r="J11" s="49"/>
      <c r="K11" s="1"/>
      <c r="L11" s="1"/>
      <c r="M11" s="1"/>
      <c r="N11" s="1"/>
      <c r="O11" s="1"/>
      <c r="P11" s="48">
        <f t="shared" si="1"/>
        <v>0</v>
      </c>
      <c r="Q11" s="49">
        <f>P11</f>
        <v>0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48">
        <f t="shared" si="2"/>
        <v>10</v>
      </c>
      <c r="X11" s="49">
        <f t="shared" si="6"/>
        <v>10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48">
        <f t="shared" si="7"/>
        <v>10</v>
      </c>
      <c r="AE11" s="49">
        <f>AD11</f>
        <v>10</v>
      </c>
      <c r="AF11" s="1"/>
      <c r="AG11" s="1"/>
      <c r="AH11" s="1"/>
      <c r="AI11" s="1"/>
      <c r="AJ11" s="1"/>
      <c r="AK11" s="48"/>
      <c r="AL11" s="49"/>
      <c r="AM11" s="91">
        <v>2</v>
      </c>
      <c r="AN11" s="91">
        <v>2</v>
      </c>
      <c r="AO11" s="91">
        <v>2</v>
      </c>
      <c r="AP11" s="91">
        <v>2</v>
      </c>
      <c r="AQ11" s="91">
        <v>2</v>
      </c>
      <c r="AR11" s="111">
        <f t="shared" si="8"/>
        <v>10</v>
      </c>
      <c r="AS11" s="49">
        <f>AR11</f>
        <v>10</v>
      </c>
      <c r="AT11" s="3">
        <f t="shared" si="3"/>
        <v>30</v>
      </c>
      <c r="AU11" s="3">
        <f t="shared" si="4"/>
        <v>30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47" ht="15" customHeight="1">
      <c r="A12" s="201"/>
      <c r="B12" s="204"/>
      <c r="C12" s="124" t="s">
        <v>119</v>
      </c>
      <c r="D12" s="1"/>
      <c r="E12" s="1"/>
      <c r="F12" s="1"/>
      <c r="G12" s="1"/>
      <c r="H12" s="1"/>
      <c r="I12" s="48">
        <f aca="true" t="shared" si="9" ref="I12:I17">SUM(D12:H12)</f>
        <v>0</v>
      </c>
      <c r="J12" s="49">
        <f>I12</f>
        <v>0</v>
      </c>
      <c r="K12" s="1"/>
      <c r="L12" s="1"/>
      <c r="M12" s="1"/>
      <c r="N12" s="1"/>
      <c r="O12" s="1"/>
      <c r="P12" s="48">
        <f t="shared" si="1"/>
        <v>0</v>
      </c>
      <c r="Q12" s="49">
        <f>P12</f>
        <v>0</v>
      </c>
      <c r="R12" s="92">
        <v>1</v>
      </c>
      <c r="S12" s="92">
        <v>1</v>
      </c>
      <c r="T12" s="5">
        <v>1</v>
      </c>
      <c r="U12" s="92">
        <v>1</v>
      </c>
      <c r="V12" s="92">
        <v>1</v>
      </c>
      <c r="W12" s="48">
        <f t="shared" si="2"/>
        <v>5</v>
      </c>
      <c r="X12" s="49">
        <f>W12*2-T12</f>
        <v>9</v>
      </c>
      <c r="Y12" s="59">
        <v>1</v>
      </c>
      <c r="Z12" s="59">
        <v>1</v>
      </c>
      <c r="AA12" s="59">
        <v>1</v>
      </c>
      <c r="AB12" s="59">
        <v>1</v>
      </c>
      <c r="AC12" s="59">
        <v>1</v>
      </c>
      <c r="AD12" s="48">
        <f t="shared" si="7"/>
        <v>5</v>
      </c>
      <c r="AE12" s="49">
        <f>AD12*2</f>
        <v>10</v>
      </c>
      <c r="AF12" s="59"/>
      <c r="AG12" s="59"/>
      <c r="AH12" s="59"/>
      <c r="AI12" s="59"/>
      <c r="AJ12" s="59"/>
      <c r="AK12" s="48"/>
      <c r="AL12" s="49"/>
      <c r="AM12" s="92">
        <v>1</v>
      </c>
      <c r="AN12" s="92">
        <v>1</v>
      </c>
      <c r="AO12" s="92">
        <v>1</v>
      </c>
      <c r="AP12" s="92">
        <v>1</v>
      </c>
      <c r="AQ12" s="92">
        <v>1</v>
      </c>
      <c r="AR12" s="111">
        <f t="shared" si="8"/>
        <v>5</v>
      </c>
      <c r="AS12" s="49">
        <f>AR12*2</f>
        <v>10</v>
      </c>
      <c r="AT12" s="3">
        <f t="shared" si="3"/>
        <v>15</v>
      </c>
      <c r="AU12" s="3">
        <f t="shared" si="4"/>
        <v>29</v>
      </c>
    </row>
    <row r="13" spans="1:47" ht="15" customHeight="1">
      <c r="A13" s="201"/>
      <c r="B13" s="212" t="s">
        <v>101</v>
      </c>
      <c r="C13" s="123" t="s">
        <v>12</v>
      </c>
      <c r="D13" s="1">
        <v>2</v>
      </c>
      <c r="E13" s="1">
        <v>2</v>
      </c>
      <c r="F13" s="1">
        <v>2</v>
      </c>
      <c r="G13" s="1">
        <v>2</v>
      </c>
      <c r="H13" s="1"/>
      <c r="I13" s="48">
        <f t="shared" si="9"/>
        <v>8</v>
      </c>
      <c r="J13" s="49">
        <f t="shared" si="0"/>
        <v>8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48">
        <f t="shared" si="1"/>
        <v>10</v>
      </c>
      <c r="Q13" s="49">
        <f t="shared" si="5"/>
        <v>10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48">
        <f t="shared" si="2"/>
        <v>10</v>
      </c>
      <c r="X13" s="49">
        <f t="shared" si="6"/>
        <v>10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48">
        <f t="shared" si="7"/>
        <v>10</v>
      </c>
      <c r="AE13" s="49">
        <f aca="true" t="shared" si="10" ref="AE13:AE20">AD13</f>
        <v>10</v>
      </c>
      <c r="AF13" s="1"/>
      <c r="AG13" s="1"/>
      <c r="AH13" s="1"/>
      <c r="AI13" s="1"/>
      <c r="AJ13" s="1"/>
      <c r="AK13" s="48"/>
      <c r="AL13" s="49"/>
      <c r="AM13" s="91">
        <v>3</v>
      </c>
      <c r="AN13" s="91">
        <v>3</v>
      </c>
      <c r="AO13" s="91">
        <v>3</v>
      </c>
      <c r="AP13" s="91">
        <v>3</v>
      </c>
      <c r="AQ13" s="91">
        <v>3</v>
      </c>
      <c r="AR13" s="111">
        <f t="shared" si="8"/>
        <v>15</v>
      </c>
      <c r="AS13" s="49">
        <f>AR13</f>
        <v>15</v>
      </c>
      <c r="AT13" s="3">
        <f t="shared" si="3"/>
        <v>53</v>
      </c>
      <c r="AU13" s="3">
        <f t="shared" si="4"/>
        <v>53</v>
      </c>
    </row>
    <row r="14" spans="1:47" ht="22.5" customHeight="1">
      <c r="A14" s="201"/>
      <c r="B14" s="213"/>
      <c r="C14" s="123" t="s">
        <v>34</v>
      </c>
      <c r="D14" s="1"/>
      <c r="E14" s="1"/>
      <c r="F14" s="1"/>
      <c r="G14" s="1"/>
      <c r="H14" s="1"/>
      <c r="I14" s="48">
        <f t="shared" si="9"/>
        <v>0</v>
      </c>
      <c r="J14" s="49">
        <f t="shared" si="0"/>
        <v>0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48">
        <f t="shared" si="1"/>
        <v>5</v>
      </c>
      <c r="Q14" s="49">
        <f t="shared" si="5"/>
        <v>5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48">
        <f t="shared" si="2"/>
        <v>5</v>
      </c>
      <c r="X14" s="49">
        <f t="shared" si="6"/>
        <v>5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48">
        <f t="shared" si="7"/>
        <v>5</v>
      </c>
      <c r="AE14" s="49">
        <f t="shared" si="10"/>
        <v>5</v>
      </c>
      <c r="AF14" s="1"/>
      <c r="AG14" s="1"/>
      <c r="AH14" s="1"/>
      <c r="AI14" s="1"/>
      <c r="AJ14" s="1"/>
      <c r="AK14" s="48"/>
      <c r="AL14" s="49"/>
      <c r="AM14" s="91">
        <v>1</v>
      </c>
      <c r="AN14" s="91">
        <v>1</v>
      </c>
      <c r="AO14" s="91">
        <v>1</v>
      </c>
      <c r="AP14" s="91">
        <v>1</v>
      </c>
      <c r="AQ14" s="91">
        <v>1</v>
      </c>
      <c r="AR14" s="111">
        <f t="shared" si="8"/>
        <v>5</v>
      </c>
      <c r="AS14" s="49">
        <f aca="true" t="shared" si="11" ref="AS14:AS26">AR14</f>
        <v>5</v>
      </c>
      <c r="AT14" s="3">
        <f t="shared" si="3"/>
        <v>20</v>
      </c>
      <c r="AU14" s="3">
        <f t="shared" si="4"/>
        <v>20</v>
      </c>
    </row>
    <row r="15" spans="1:47" ht="21" customHeight="1" hidden="1">
      <c r="A15" s="201"/>
      <c r="B15" s="213"/>
      <c r="C15" s="125" t="s">
        <v>107</v>
      </c>
      <c r="D15" s="1"/>
      <c r="E15" s="1"/>
      <c r="F15" s="1"/>
      <c r="G15" s="1"/>
      <c r="H15" s="1"/>
      <c r="I15" s="48">
        <f t="shared" si="9"/>
        <v>0</v>
      </c>
      <c r="J15" s="49">
        <f t="shared" si="0"/>
        <v>0</v>
      </c>
      <c r="K15" s="1"/>
      <c r="L15" s="1"/>
      <c r="M15" s="1"/>
      <c r="N15" s="1"/>
      <c r="O15" s="1"/>
      <c r="P15" s="48">
        <f t="shared" si="1"/>
        <v>0</v>
      </c>
      <c r="Q15" s="49"/>
      <c r="R15" s="1"/>
      <c r="S15" s="1"/>
      <c r="T15" s="1"/>
      <c r="U15" s="1"/>
      <c r="V15" s="1"/>
      <c r="W15" s="48"/>
      <c r="X15" s="49"/>
      <c r="Y15" s="1"/>
      <c r="Z15" s="1"/>
      <c r="AA15" s="1"/>
      <c r="AB15" s="1"/>
      <c r="AC15" s="1"/>
      <c r="AD15" s="48"/>
      <c r="AE15" s="49"/>
      <c r="AF15" s="1"/>
      <c r="AG15" s="1"/>
      <c r="AH15" s="1"/>
      <c r="AI15" s="1"/>
      <c r="AJ15" s="1"/>
      <c r="AK15" s="48"/>
      <c r="AL15" s="49"/>
      <c r="AM15" s="91"/>
      <c r="AN15" s="91"/>
      <c r="AO15" s="91"/>
      <c r="AP15" s="91"/>
      <c r="AQ15" s="91"/>
      <c r="AR15" s="111">
        <f t="shared" si="8"/>
        <v>0</v>
      </c>
      <c r="AS15" s="49">
        <f t="shared" si="11"/>
        <v>0</v>
      </c>
      <c r="AT15" s="3">
        <f t="shared" si="3"/>
        <v>0</v>
      </c>
      <c r="AU15" s="3">
        <f t="shared" si="4"/>
        <v>0</v>
      </c>
    </row>
    <row r="16" spans="1:47" ht="15" customHeight="1">
      <c r="A16" s="201"/>
      <c r="B16" s="214"/>
      <c r="C16" s="123" t="s">
        <v>13</v>
      </c>
      <c r="D16" s="1">
        <v>1</v>
      </c>
      <c r="E16" s="1">
        <v>1</v>
      </c>
      <c r="F16" s="1">
        <v>1</v>
      </c>
      <c r="G16" s="1">
        <v>1</v>
      </c>
      <c r="H16" s="1"/>
      <c r="I16" s="48">
        <f t="shared" si="9"/>
        <v>4</v>
      </c>
      <c r="J16" s="49">
        <f t="shared" si="0"/>
        <v>4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48">
        <f t="shared" si="1"/>
        <v>5</v>
      </c>
      <c r="Q16" s="49">
        <f t="shared" si="5"/>
        <v>5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48">
        <f t="shared" si="2"/>
        <v>10</v>
      </c>
      <c r="X16" s="49">
        <f t="shared" si="6"/>
        <v>10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48">
        <f t="shared" si="7"/>
        <v>10</v>
      </c>
      <c r="AE16" s="49">
        <f t="shared" si="10"/>
        <v>10</v>
      </c>
      <c r="AF16" s="1"/>
      <c r="AG16" s="1"/>
      <c r="AH16" s="1"/>
      <c r="AI16" s="1"/>
      <c r="AJ16" s="1"/>
      <c r="AK16" s="48"/>
      <c r="AL16" s="49"/>
      <c r="AM16" s="91">
        <v>2</v>
      </c>
      <c r="AN16" s="91">
        <v>2</v>
      </c>
      <c r="AO16" s="91">
        <v>2</v>
      </c>
      <c r="AP16" s="91">
        <v>2</v>
      </c>
      <c r="AQ16" s="91">
        <v>2</v>
      </c>
      <c r="AR16" s="111">
        <f t="shared" si="8"/>
        <v>10</v>
      </c>
      <c r="AS16" s="49">
        <f t="shared" si="11"/>
        <v>10</v>
      </c>
      <c r="AT16" s="3">
        <f t="shared" si="3"/>
        <v>39</v>
      </c>
      <c r="AU16" s="3">
        <f t="shared" si="4"/>
        <v>39</v>
      </c>
    </row>
    <row r="17" spans="1:47" ht="15" customHeight="1">
      <c r="A17" s="201"/>
      <c r="B17" s="203" t="s">
        <v>102</v>
      </c>
      <c r="C17" s="123" t="s">
        <v>14</v>
      </c>
      <c r="D17" s="1">
        <v>1</v>
      </c>
      <c r="E17" s="1">
        <v>1</v>
      </c>
      <c r="F17" s="1">
        <v>1</v>
      </c>
      <c r="G17" s="1">
        <v>1</v>
      </c>
      <c r="H17" s="1"/>
      <c r="I17" s="48">
        <f t="shared" si="9"/>
        <v>4</v>
      </c>
      <c r="J17" s="49">
        <f t="shared" si="0"/>
        <v>4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48">
        <f t="shared" si="1"/>
        <v>5</v>
      </c>
      <c r="Q17" s="49">
        <f t="shared" si="5"/>
        <v>5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48">
        <f t="shared" si="2"/>
        <v>5</v>
      </c>
      <c r="X17" s="49">
        <f t="shared" si="6"/>
        <v>5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48">
        <f t="shared" si="7"/>
        <v>10</v>
      </c>
      <c r="AE17" s="49">
        <f t="shared" si="10"/>
        <v>10</v>
      </c>
      <c r="AF17" s="1"/>
      <c r="AG17" s="1"/>
      <c r="AH17" s="1"/>
      <c r="AI17" s="1"/>
      <c r="AJ17" s="1"/>
      <c r="AK17" s="48"/>
      <c r="AL17" s="49"/>
      <c r="AM17" s="91">
        <v>2</v>
      </c>
      <c r="AN17" s="91">
        <v>2</v>
      </c>
      <c r="AO17" s="91">
        <v>2</v>
      </c>
      <c r="AP17" s="91">
        <v>2</v>
      </c>
      <c r="AQ17" s="91">
        <v>2</v>
      </c>
      <c r="AR17" s="111">
        <f t="shared" si="8"/>
        <v>10</v>
      </c>
      <c r="AS17" s="49">
        <f t="shared" si="11"/>
        <v>10</v>
      </c>
      <c r="AT17" s="3">
        <f t="shared" si="3"/>
        <v>34</v>
      </c>
      <c r="AU17" s="3">
        <f t="shared" si="4"/>
        <v>34</v>
      </c>
    </row>
    <row r="18" spans="1:47" ht="24" customHeight="1">
      <c r="A18" s="201"/>
      <c r="B18" s="203"/>
      <c r="C18" s="123" t="s">
        <v>35</v>
      </c>
      <c r="D18" s="1"/>
      <c r="E18" s="1"/>
      <c r="F18" s="1"/>
      <c r="G18" s="1"/>
      <c r="H18" s="1"/>
      <c r="I18" s="48"/>
      <c r="J18" s="49"/>
      <c r="K18" s="1"/>
      <c r="L18" s="1"/>
      <c r="M18" s="1"/>
      <c r="N18" s="1"/>
      <c r="O18" s="1"/>
      <c r="P18" s="48">
        <f t="shared" si="1"/>
        <v>0</v>
      </c>
      <c r="Q18" s="49"/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48">
        <f t="shared" si="2"/>
        <v>10</v>
      </c>
      <c r="X18" s="49">
        <f t="shared" si="6"/>
        <v>10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48">
        <f t="shared" si="7"/>
        <v>10</v>
      </c>
      <c r="AE18" s="49">
        <f t="shared" si="10"/>
        <v>10</v>
      </c>
      <c r="AF18" s="1"/>
      <c r="AG18" s="1"/>
      <c r="AH18" s="1"/>
      <c r="AI18" s="1"/>
      <c r="AJ18" s="1"/>
      <c r="AK18" s="48"/>
      <c r="AL18" s="49"/>
      <c r="AM18" s="91">
        <v>3</v>
      </c>
      <c r="AN18" s="91">
        <v>3</v>
      </c>
      <c r="AO18" s="91">
        <v>3</v>
      </c>
      <c r="AP18" s="91">
        <v>3</v>
      </c>
      <c r="AQ18" s="91">
        <v>3</v>
      </c>
      <c r="AR18" s="111">
        <f t="shared" si="8"/>
        <v>15</v>
      </c>
      <c r="AS18" s="49">
        <f t="shared" si="11"/>
        <v>15</v>
      </c>
      <c r="AT18" s="3">
        <f t="shared" si="3"/>
        <v>35</v>
      </c>
      <c r="AU18" s="3">
        <f t="shared" si="4"/>
        <v>35</v>
      </c>
    </row>
    <row r="19" spans="1:47" ht="15" customHeight="1">
      <c r="A19" s="201"/>
      <c r="B19" s="204"/>
      <c r="C19" s="123" t="s">
        <v>15</v>
      </c>
      <c r="D19" s="1"/>
      <c r="E19" s="1"/>
      <c r="F19" s="1"/>
      <c r="G19" s="1"/>
      <c r="H19" s="1"/>
      <c r="I19" s="48"/>
      <c r="J19" s="49"/>
      <c r="K19" s="1"/>
      <c r="L19" s="1"/>
      <c r="M19" s="1"/>
      <c r="N19" s="1"/>
      <c r="O19" s="1"/>
      <c r="P19" s="48">
        <f t="shared" si="1"/>
        <v>0</v>
      </c>
      <c r="Q19" s="49"/>
      <c r="R19" s="1"/>
      <c r="S19" s="1"/>
      <c r="T19" s="1"/>
      <c r="U19" s="1"/>
      <c r="V19" s="1"/>
      <c r="W19" s="48"/>
      <c r="X19" s="49"/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48">
        <f t="shared" si="7"/>
        <v>10</v>
      </c>
      <c r="AE19" s="49">
        <f t="shared" si="10"/>
        <v>10</v>
      </c>
      <c r="AF19" s="1"/>
      <c r="AG19" s="1"/>
      <c r="AH19" s="1"/>
      <c r="AI19" s="1"/>
      <c r="AJ19" s="1"/>
      <c r="AK19" s="48"/>
      <c r="AL19" s="49"/>
      <c r="AM19" s="91">
        <v>2</v>
      </c>
      <c r="AN19" s="91">
        <v>2</v>
      </c>
      <c r="AO19" s="91">
        <v>2</v>
      </c>
      <c r="AP19" s="91">
        <v>2</v>
      </c>
      <c r="AQ19" s="91">
        <v>2</v>
      </c>
      <c r="AR19" s="111">
        <f t="shared" si="8"/>
        <v>10</v>
      </c>
      <c r="AS19" s="49">
        <f t="shared" si="11"/>
        <v>10</v>
      </c>
      <c r="AT19" s="3">
        <f t="shared" si="3"/>
        <v>20</v>
      </c>
      <c r="AU19" s="3">
        <f t="shared" si="4"/>
        <v>20</v>
      </c>
    </row>
    <row r="20" spans="1:47" ht="15" customHeight="1">
      <c r="A20" s="201"/>
      <c r="B20" s="205" t="s">
        <v>41</v>
      </c>
      <c r="C20" s="126" t="s">
        <v>33</v>
      </c>
      <c r="D20" s="1">
        <v>1</v>
      </c>
      <c r="E20" s="1">
        <v>1</v>
      </c>
      <c r="F20" s="1">
        <v>1</v>
      </c>
      <c r="G20" s="1">
        <v>1</v>
      </c>
      <c r="H20" s="1"/>
      <c r="I20" s="48">
        <f>SUM(D20:H20)</f>
        <v>4</v>
      </c>
      <c r="J20" s="49">
        <f t="shared" si="0"/>
        <v>4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48">
        <f t="shared" si="1"/>
        <v>5</v>
      </c>
      <c r="Q20" s="49">
        <f t="shared" si="5"/>
        <v>5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48">
        <f t="shared" si="2"/>
        <v>5</v>
      </c>
      <c r="X20" s="49">
        <f t="shared" si="6"/>
        <v>5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48">
        <f t="shared" si="7"/>
        <v>5</v>
      </c>
      <c r="AE20" s="49">
        <f t="shared" si="10"/>
        <v>5</v>
      </c>
      <c r="AF20" s="44"/>
      <c r="AG20" s="44"/>
      <c r="AH20" s="44"/>
      <c r="AI20" s="44"/>
      <c r="AJ20" s="44"/>
      <c r="AK20" s="48"/>
      <c r="AL20" s="49"/>
      <c r="AM20" s="91"/>
      <c r="AN20" s="91"/>
      <c r="AO20" s="91"/>
      <c r="AP20" s="91"/>
      <c r="AQ20" s="91"/>
      <c r="AR20" s="111">
        <f t="shared" si="8"/>
        <v>0</v>
      </c>
      <c r="AS20" s="49">
        <f t="shared" si="11"/>
        <v>0</v>
      </c>
      <c r="AT20" s="3">
        <f t="shared" si="3"/>
        <v>19</v>
      </c>
      <c r="AU20" s="3">
        <f t="shared" si="4"/>
        <v>19</v>
      </c>
    </row>
    <row r="21" spans="1:47" ht="15" customHeight="1">
      <c r="A21" s="201"/>
      <c r="B21" s="204"/>
      <c r="C21" s="126" t="s">
        <v>23</v>
      </c>
      <c r="D21" s="1">
        <v>1</v>
      </c>
      <c r="E21" s="1">
        <v>1</v>
      </c>
      <c r="F21" s="1">
        <v>1</v>
      </c>
      <c r="G21" s="1">
        <v>1</v>
      </c>
      <c r="H21" s="1"/>
      <c r="I21" s="48">
        <f>SUM(D21:G21)</f>
        <v>4</v>
      </c>
      <c r="J21" s="49">
        <f t="shared" si="0"/>
        <v>4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48">
        <f t="shared" si="1"/>
        <v>5</v>
      </c>
      <c r="Q21" s="49">
        <f t="shared" si="5"/>
        <v>5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48">
        <f t="shared" si="2"/>
        <v>5</v>
      </c>
      <c r="X21" s="49">
        <f t="shared" si="6"/>
        <v>5</v>
      </c>
      <c r="Y21" s="91">
        <v>1</v>
      </c>
      <c r="Z21" s="91">
        <v>1</v>
      </c>
      <c r="AA21" s="91">
        <v>1</v>
      </c>
      <c r="AB21" s="91">
        <v>1</v>
      </c>
      <c r="AC21" s="91">
        <v>1</v>
      </c>
      <c r="AD21" s="48">
        <f>SUM(Y21:AC21)</f>
        <v>5</v>
      </c>
      <c r="AE21" s="49">
        <f>AD21</f>
        <v>5</v>
      </c>
      <c r="AF21" s="1"/>
      <c r="AG21" s="1"/>
      <c r="AH21" s="1"/>
      <c r="AI21" s="1"/>
      <c r="AJ21" s="1"/>
      <c r="AK21" s="48"/>
      <c r="AL21" s="49"/>
      <c r="AM21" s="91"/>
      <c r="AN21" s="91"/>
      <c r="AO21" s="91"/>
      <c r="AP21" s="91"/>
      <c r="AQ21" s="91"/>
      <c r="AR21" s="111">
        <f t="shared" si="8"/>
        <v>0</v>
      </c>
      <c r="AS21" s="49">
        <f t="shared" si="11"/>
        <v>0</v>
      </c>
      <c r="AT21" s="3">
        <f t="shared" si="3"/>
        <v>19</v>
      </c>
      <c r="AU21" s="3">
        <f t="shared" si="4"/>
        <v>19</v>
      </c>
    </row>
    <row r="22" spans="1:47" ht="39.75" customHeight="1" hidden="1">
      <c r="A22" s="201"/>
      <c r="B22" s="127" t="s">
        <v>103</v>
      </c>
      <c r="C22" s="133" t="s">
        <v>76</v>
      </c>
      <c r="D22" s="91"/>
      <c r="E22" s="91"/>
      <c r="F22" s="91"/>
      <c r="G22" s="91"/>
      <c r="H22" s="91"/>
      <c r="I22" s="48">
        <f>SUM(D22:G22)</f>
        <v>0</v>
      </c>
      <c r="J22" s="49">
        <f>I22</f>
        <v>0</v>
      </c>
      <c r="K22" s="1"/>
      <c r="L22" s="1"/>
      <c r="M22" s="1"/>
      <c r="N22" s="1"/>
      <c r="O22" s="1"/>
      <c r="P22" s="48">
        <f t="shared" si="1"/>
        <v>0</v>
      </c>
      <c r="Q22" s="49"/>
      <c r="R22" s="1"/>
      <c r="S22" s="1"/>
      <c r="T22" s="1"/>
      <c r="U22" s="1"/>
      <c r="V22" s="1"/>
      <c r="W22" s="48"/>
      <c r="X22" s="49"/>
      <c r="Y22" s="1"/>
      <c r="Z22" s="1"/>
      <c r="AA22" s="1"/>
      <c r="AB22" s="1"/>
      <c r="AC22" s="1"/>
      <c r="AD22" s="48"/>
      <c r="AE22" s="49"/>
      <c r="AF22" s="1"/>
      <c r="AG22" s="1"/>
      <c r="AH22" s="1"/>
      <c r="AI22" s="1"/>
      <c r="AJ22" s="1"/>
      <c r="AK22" s="48"/>
      <c r="AL22" s="49"/>
      <c r="AM22" s="91"/>
      <c r="AN22" s="91"/>
      <c r="AO22" s="91"/>
      <c r="AP22" s="91"/>
      <c r="AQ22" s="91"/>
      <c r="AR22" s="111">
        <f t="shared" si="8"/>
        <v>0</v>
      </c>
      <c r="AS22" s="49">
        <f t="shared" si="11"/>
        <v>0</v>
      </c>
      <c r="AT22" s="3">
        <f t="shared" si="3"/>
        <v>0</v>
      </c>
      <c r="AU22" s="3">
        <f t="shared" si="4"/>
        <v>0</v>
      </c>
    </row>
    <row r="23" spans="1:47" ht="16.5" customHeight="1" hidden="1">
      <c r="A23" s="201"/>
      <c r="B23" s="205" t="s">
        <v>25</v>
      </c>
      <c r="C23" s="124" t="s">
        <v>26</v>
      </c>
      <c r="D23" s="1"/>
      <c r="E23" s="1"/>
      <c r="F23" s="1"/>
      <c r="G23" s="1"/>
      <c r="H23" s="91"/>
      <c r="I23" s="48"/>
      <c r="J23" s="49"/>
      <c r="K23" s="1"/>
      <c r="L23" s="1"/>
      <c r="M23" s="1"/>
      <c r="N23" s="1"/>
      <c r="O23" s="1"/>
      <c r="P23" s="48">
        <f t="shared" si="1"/>
        <v>0</v>
      </c>
      <c r="Q23" s="49"/>
      <c r="R23" s="1"/>
      <c r="S23" s="1"/>
      <c r="T23" s="1"/>
      <c r="U23" s="1"/>
      <c r="V23" s="1"/>
      <c r="W23" s="48"/>
      <c r="X23" s="49"/>
      <c r="Y23" s="1"/>
      <c r="Z23" s="1"/>
      <c r="AA23" s="1"/>
      <c r="AB23" s="1"/>
      <c r="AC23" s="1"/>
      <c r="AD23" s="48">
        <f t="shared" si="7"/>
        <v>0</v>
      </c>
      <c r="AE23" s="49">
        <f>AD23</f>
        <v>0</v>
      </c>
      <c r="AF23" s="1"/>
      <c r="AG23" s="1"/>
      <c r="AH23" s="1"/>
      <c r="AI23" s="1"/>
      <c r="AJ23" s="1"/>
      <c r="AK23" s="48"/>
      <c r="AL23" s="49"/>
      <c r="AM23" s="91"/>
      <c r="AN23" s="91"/>
      <c r="AO23" s="91"/>
      <c r="AP23" s="91"/>
      <c r="AQ23" s="91"/>
      <c r="AR23" s="111">
        <f t="shared" si="8"/>
        <v>0</v>
      </c>
      <c r="AS23" s="49">
        <f t="shared" si="11"/>
        <v>0</v>
      </c>
      <c r="AT23" s="3">
        <f t="shared" si="3"/>
        <v>0</v>
      </c>
      <c r="AU23" s="3">
        <f t="shared" si="4"/>
        <v>0</v>
      </c>
    </row>
    <row r="24" spans="1:47" ht="15" customHeight="1">
      <c r="A24" s="201"/>
      <c r="B24" s="204"/>
      <c r="C24" s="124" t="s">
        <v>45</v>
      </c>
      <c r="D24" s="59">
        <v>2</v>
      </c>
      <c r="E24" s="59">
        <v>2</v>
      </c>
      <c r="F24" s="59">
        <v>2</v>
      </c>
      <c r="G24" s="59">
        <v>2</v>
      </c>
      <c r="H24" s="91"/>
      <c r="I24" s="48">
        <f>SUM(D24:G24)</f>
        <v>8</v>
      </c>
      <c r="J24" s="49">
        <f>I24*2</f>
        <v>16</v>
      </c>
      <c r="K24" s="59">
        <v>2</v>
      </c>
      <c r="L24" s="59">
        <v>2</v>
      </c>
      <c r="M24" s="59">
        <v>2</v>
      </c>
      <c r="N24" s="59">
        <v>2</v>
      </c>
      <c r="O24" s="59">
        <v>2</v>
      </c>
      <c r="P24" s="48">
        <f t="shared" si="1"/>
        <v>10</v>
      </c>
      <c r="Q24" s="49">
        <f>P24*2</f>
        <v>20</v>
      </c>
      <c r="R24" s="59">
        <v>2</v>
      </c>
      <c r="S24" s="92">
        <v>2</v>
      </c>
      <c r="T24" s="59">
        <v>2</v>
      </c>
      <c r="U24" s="59">
        <v>2</v>
      </c>
      <c r="V24" s="59">
        <v>2</v>
      </c>
      <c r="W24" s="48">
        <f t="shared" si="2"/>
        <v>10</v>
      </c>
      <c r="X24" s="49">
        <f>W24*2</f>
        <v>20</v>
      </c>
      <c r="Y24" s="92">
        <v>1</v>
      </c>
      <c r="Z24" s="59">
        <v>1</v>
      </c>
      <c r="AA24" s="92">
        <v>1</v>
      </c>
      <c r="AB24" s="59">
        <v>1</v>
      </c>
      <c r="AC24" s="59">
        <v>1</v>
      </c>
      <c r="AD24" s="48">
        <f t="shared" si="7"/>
        <v>5</v>
      </c>
      <c r="AE24" s="49">
        <f>AD24*2</f>
        <v>10</v>
      </c>
      <c r="AF24" s="44"/>
      <c r="AG24" s="44"/>
      <c r="AH24" s="44"/>
      <c r="AI24" s="44"/>
      <c r="AJ24" s="44"/>
      <c r="AK24" s="48"/>
      <c r="AL24" s="49"/>
      <c r="AM24" s="91"/>
      <c r="AN24" s="91"/>
      <c r="AO24" s="91"/>
      <c r="AP24" s="91"/>
      <c r="AQ24" s="91"/>
      <c r="AR24" s="111">
        <f t="shared" si="8"/>
        <v>0</v>
      </c>
      <c r="AS24" s="49">
        <f t="shared" si="11"/>
        <v>0</v>
      </c>
      <c r="AT24" s="3">
        <f t="shared" si="3"/>
        <v>33</v>
      </c>
      <c r="AU24" s="3">
        <f t="shared" si="4"/>
        <v>66</v>
      </c>
    </row>
    <row r="25" spans="1:47" ht="12.75">
      <c r="A25" s="201"/>
      <c r="B25" s="205" t="s">
        <v>104</v>
      </c>
      <c r="C25" s="123" t="s">
        <v>16</v>
      </c>
      <c r="D25" s="1"/>
      <c r="E25" s="1"/>
      <c r="F25" s="1"/>
      <c r="G25" s="1"/>
      <c r="H25" s="1"/>
      <c r="I25" s="48"/>
      <c r="J25" s="49"/>
      <c r="K25" s="1"/>
      <c r="L25" s="1"/>
      <c r="M25" s="1"/>
      <c r="N25" s="1"/>
      <c r="O25" s="1"/>
      <c r="P25" s="48">
        <f t="shared" si="1"/>
        <v>0</v>
      </c>
      <c r="Q25" s="49"/>
      <c r="R25" s="1"/>
      <c r="S25" s="1"/>
      <c r="T25" s="1"/>
      <c r="U25" s="1"/>
      <c r="V25" s="1"/>
      <c r="W25" s="48">
        <f t="shared" si="2"/>
        <v>0</v>
      </c>
      <c r="X25" s="49">
        <f t="shared" si="6"/>
        <v>0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48">
        <f t="shared" si="7"/>
        <v>5</v>
      </c>
      <c r="AE25" s="49">
        <f>AD25</f>
        <v>5</v>
      </c>
      <c r="AF25" s="1"/>
      <c r="AG25" s="1"/>
      <c r="AH25" s="1"/>
      <c r="AI25" s="1"/>
      <c r="AJ25" s="1"/>
      <c r="AK25" s="48"/>
      <c r="AL25" s="49"/>
      <c r="AM25" s="91">
        <v>1</v>
      </c>
      <c r="AN25" s="91">
        <v>1</v>
      </c>
      <c r="AO25" s="91">
        <v>1</v>
      </c>
      <c r="AP25" s="91">
        <v>1</v>
      </c>
      <c r="AQ25" s="91">
        <v>1</v>
      </c>
      <c r="AR25" s="111">
        <f t="shared" si="8"/>
        <v>5</v>
      </c>
      <c r="AS25" s="49">
        <f t="shared" si="11"/>
        <v>5</v>
      </c>
      <c r="AT25" s="3">
        <f t="shared" si="3"/>
        <v>10</v>
      </c>
      <c r="AU25" s="3">
        <f t="shared" si="4"/>
        <v>10</v>
      </c>
    </row>
    <row r="26" spans="1:47" ht="35.25" customHeight="1">
      <c r="A26" s="201"/>
      <c r="B26" s="204"/>
      <c r="C26" s="124" t="s">
        <v>4</v>
      </c>
      <c r="D26" s="1">
        <v>3</v>
      </c>
      <c r="E26" s="1">
        <v>3</v>
      </c>
      <c r="F26" s="1">
        <v>3</v>
      </c>
      <c r="G26" s="1">
        <v>3</v>
      </c>
      <c r="H26" s="1"/>
      <c r="I26" s="48">
        <f>SUM(D26:G26)</f>
        <v>12</v>
      </c>
      <c r="J26" s="49">
        <f t="shared" si="0"/>
        <v>12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48">
        <f t="shared" si="1"/>
        <v>15</v>
      </c>
      <c r="Q26" s="49">
        <f>P26</f>
        <v>15</v>
      </c>
      <c r="R26" s="1">
        <v>3</v>
      </c>
      <c r="S26" s="1">
        <v>3</v>
      </c>
      <c r="T26" s="1">
        <v>3</v>
      </c>
      <c r="U26" s="1">
        <v>3</v>
      </c>
      <c r="V26" s="1">
        <v>3</v>
      </c>
      <c r="W26" s="48">
        <f t="shared" si="2"/>
        <v>15</v>
      </c>
      <c r="X26" s="49">
        <f t="shared" si="6"/>
        <v>15</v>
      </c>
      <c r="Y26" s="1">
        <v>3</v>
      </c>
      <c r="Z26" s="1">
        <v>3</v>
      </c>
      <c r="AA26" s="1">
        <v>3</v>
      </c>
      <c r="AB26" s="1">
        <v>3</v>
      </c>
      <c r="AC26" s="1">
        <v>3</v>
      </c>
      <c r="AD26" s="48">
        <f t="shared" si="7"/>
        <v>15</v>
      </c>
      <c r="AE26" s="49">
        <f>AD26</f>
        <v>15</v>
      </c>
      <c r="AF26" s="1"/>
      <c r="AG26" s="1"/>
      <c r="AH26" s="1"/>
      <c r="AI26" s="1"/>
      <c r="AJ26" s="1"/>
      <c r="AK26" s="48"/>
      <c r="AL26" s="49"/>
      <c r="AM26" s="91">
        <v>3</v>
      </c>
      <c r="AN26" s="91">
        <v>3</v>
      </c>
      <c r="AO26" s="91">
        <v>3</v>
      </c>
      <c r="AP26" s="91">
        <v>3</v>
      </c>
      <c r="AQ26" s="91">
        <v>3</v>
      </c>
      <c r="AR26" s="111">
        <f t="shared" si="8"/>
        <v>15</v>
      </c>
      <c r="AS26" s="49">
        <f t="shared" si="11"/>
        <v>15</v>
      </c>
      <c r="AT26" s="3">
        <f t="shared" si="3"/>
        <v>72</v>
      </c>
      <c r="AU26" s="3">
        <f t="shared" si="4"/>
        <v>72</v>
      </c>
    </row>
    <row r="27" spans="1:47" s="18" customFormat="1" ht="15" customHeight="1">
      <c r="A27" s="202"/>
      <c r="B27" s="63"/>
      <c r="C27" s="66" t="s">
        <v>17</v>
      </c>
      <c r="D27" s="8">
        <f aca="true" t="shared" si="12" ref="D27:AC27">SUM(D6:D26)</f>
        <v>27</v>
      </c>
      <c r="E27" s="8">
        <f t="shared" si="12"/>
        <v>27</v>
      </c>
      <c r="F27" s="8">
        <f t="shared" si="12"/>
        <v>27</v>
      </c>
      <c r="G27" s="8">
        <f t="shared" si="12"/>
        <v>27</v>
      </c>
      <c r="H27" s="8">
        <f t="shared" si="12"/>
        <v>0</v>
      </c>
      <c r="I27" s="8">
        <f t="shared" si="12"/>
        <v>108</v>
      </c>
      <c r="J27" s="8">
        <f t="shared" si="12"/>
        <v>128</v>
      </c>
      <c r="K27" s="8">
        <f t="shared" si="12"/>
        <v>29</v>
      </c>
      <c r="L27" s="8">
        <f t="shared" si="12"/>
        <v>29</v>
      </c>
      <c r="M27" s="8">
        <f t="shared" si="12"/>
        <v>29</v>
      </c>
      <c r="N27" s="8">
        <f t="shared" si="12"/>
        <v>29</v>
      </c>
      <c r="O27" s="8">
        <f t="shared" si="12"/>
        <v>29</v>
      </c>
      <c r="P27" s="8">
        <f t="shared" si="12"/>
        <v>145</v>
      </c>
      <c r="Q27" s="8">
        <f>SUM(Q6:Q26)</f>
        <v>170</v>
      </c>
      <c r="R27" s="8">
        <f t="shared" si="12"/>
        <v>30</v>
      </c>
      <c r="S27" s="8">
        <f t="shared" si="12"/>
        <v>30</v>
      </c>
      <c r="T27" s="8">
        <f t="shared" si="12"/>
        <v>30</v>
      </c>
      <c r="U27" s="8">
        <f t="shared" si="12"/>
        <v>30</v>
      </c>
      <c r="V27" s="8">
        <f t="shared" si="12"/>
        <v>30</v>
      </c>
      <c r="W27" s="8">
        <f t="shared" si="12"/>
        <v>150</v>
      </c>
      <c r="X27" s="49">
        <f t="shared" si="12"/>
        <v>176</v>
      </c>
      <c r="Y27" s="8">
        <f t="shared" si="12"/>
        <v>32</v>
      </c>
      <c r="Z27" s="8">
        <f t="shared" si="12"/>
        <v>32</v>
      </c>
      <c r="AA27" s="8">
        <f t="shared" si="12"/>
        <v>32</v>
      </c>
      <c r="AB27" s="8">
        <f t="shared" si="12"/>
        <v>32</v>
      </c>
      <c r="AC27" s="8">
        <f t="shared" si="12"/>
        <v>32</v>
      </c>
      <c r="AD27" s="8">
        <f>SUM(Y27:AC27)</f>
        <v>160</v>
      </c>
      <c r="AE27" s="8">
        <f>SUM(AE6:AE26)</f>
        <v>185</v>
      </c>
      <c r="AF27" s="8"/>
      <c r="AG27" s="8"/>
      <c r="AH27" s="8"/>
      <c r="AI27" s="8"/>
      <c r="AJ27" s="8"/>
      <c r="AK27" s="8"/>
      <c r="AL27" s="8"/>
      <c r="AM27" s="119">
        <f>SUM(AM6:AM26)</f>
        <v>32</v>
      </c>
      <c r="AN27" s="119">
        <f>SUM(AN6:AN26)</f>
        <v>32</v>
      </c>
      <c r="AO27" s="119">
        <f>SUM(AO6:AO26)</f>
        <v>32</v>
      </c>
      <c r="AP27" s="119">
        <f>SUM(AP6:AP26)</f>
        <v>32</v>
      </c>
      <c r="AQ27" s="119">
        <f>SUM(AQ6:AQ26)</f>
        <v>32</v>
      </c>
      <c r="AR27" s="111">
        <f t="shared" si="8"/>
        <v>160</v>
      </c>
      <c r="AS27" s="8">
        <f>SUM(AS6:AS26)</f>
        <v>180</v>
      </c>
      <c r="AT27" s="3">
        <f>I27+P27+W27+AD27+AK27+AR27</f>
        <v>723</v>
      </c>
      <c r="AU27" s="8">
        <f>SUM(AU6:AU26)</f>
        <v>839</v>
      </c>
    </row>
    <row r="28" spans="1:47" s="26" customFormat="1" ht="24.75" customHeight="1">
      <c r="A28" s="206" t="s">
        <v>89</v>
      </c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</row>
    <row r="29" spans="1:47" s="26" customFormat="1" ht="14.25" customHeight="1">
      <c r="A29" s="196"/>
      <c r="B29" s="196" t="s">
        <v>87</v>
      </c>
      <c r="C29" s="132" t="s">
        <v>2</v>
      </c>
      <c r="D29" s="112">
        <v>1</v>
      </c>
      <c r="E29" s="112"/>
      <c r="F29" s="112"/>
      <c r="G29" s="112"/>
      <c r="H29" s="50"/>
      <c r="I29" s="48">
        <f>SUM(D29:G29)</f>
        <v>1</v>
      </c>
      <c r="J29" s="49">
        <f>I29</f>
        <v>1</v>
      </c>
      <c r="K29" s="1"/>
      <c r="L29" s="1"/>
      <c r="M29" s="1"/>
      <c r="N29" s="1"/>
      <c r="O29" s="1"/>
      <c r="P29" s="48">
        <f>SUM(L29:O29)</f>
        <v>0</v>
      </c>
      <c r="Q29" s="49">
        <f>P29</f>
        <v>0</v>
      </c>
      <c r="R29" s="1">
        <v>1</v>
      </c>
      <c r="S29" s="1"/>
      <c r="T29" s="1"/>
      <c r="U29" s="1"/>
      <c r="V29" s="1"/>
      <c r="W29" s="48">
        <f aca="true" t="shared" si="13" ref="W29:W34">SUM(R29:T29)</f>
        <v>1</v>
      </c>
      <c r="X29" s="49">
        <f>W29</f>
        <v>1</v>
      </c>
      <c r="Y29" s="1">
        <v>1</v>
      </c>
      <c r="Z29" s="1"/>
      <c r="AA29" s="1"/>
      <c r="AB29" s="1"/>
      <c r="AC29" s="1"/>
      <c r="AD29" s="48">
        <f>SUM(Y29:AC29)</f>
        <v>1</v>
      </c>
      <c r="AE29" s="49">
        <f>AD29</f>
        <v>1</v>
      </c>
      <c r="AF29" s="1"/>
      <c r="AG29" s="1"/>
      <c r="AH29" s="1"/>
      <c r="AI29" s="1"/>
      <c r="AJ29" s="1"/>
      <c r="AK29" s="48"/>
      <c r="AL29" s="49"/>
      <c r="AM29" s="91">
        <v>1</v>
      </c>
      <c r="AN29" s="91"/>
      <c r="AO29" s="91"/>
      <c r="AP29" s="91"/>
      <c r="AQ29" s="91"/>
      <c r="AR29" s="166">
        <f>SUM(AM29:AQ29)</f>
        <v>1</v>
      </c>
      <c r="AS29" s="49">
        <f>AR29</f>
        <v>1</v>
      </c>
      <c r="AT29" s="3">
        <f aca="true" t="shared" si="14" ref="AT29:AT45">I29+P29+W29+AD29+AK29++AR29</f>
        <v>4</v>
      </c>
      <c r="AU29" s="3">
        <f aca="true" t="shared" si="15" ref="AU29:AU61">J29+Q29+X29+AE29+AL29+AS29</f>
        <v>4</v>
      </c>
    </row>
    <row r="30" spans="1:47" s="26" customFormat="1" ht="14.25" customHeight="1">
      <c r="A30" s="197"/>
      <c r="B30" s="197"/>
      <c r="C30" s="132" t="s">
        <v>10</v>
      </c>
      <c r="D30" s="112"/>
      <c r="E30" s="112"/>
      <c r="F30" s="112"/>
      <c r="G30" s="112"/>
      <c r="H30" s="50"/>
      <c r="I30" s="48"/>
      <c r="J30" s="49"/>
      <c r="K30" s="1"/>
      <c r="L30" s="1"/>
      <c r="M30" s="1"/>
      <c r="N30" s="1"/>
      <c r="O30" s="1"/>
      <c r="P30" s="48"/>
      <c r="Q30" s="49"/>
      <c r="R30" s="1">
        <v>1</v>
      </c>
      <c r="S30" s="1"/>
      <c r="T30" s="1"/>
      <c r="U30" s="1"/>
      <c r="V30" s="1"/>
      <c r="W30" s="48">
        <f t="shared" si="13"/>
        <v>1</v>
      </c>
      <c r="X30" s="49">
        <f>W30</f>
        <v>1</v>
      </c>
      <c r="Y30" s="1">
        <v>1</v>
      </c>
      <c r="Z30" s="1"/>
      <c r="AA30" s="1"/>
      <c r="AB30" s="1"/>
      <c r="AC30" s="1"/>
      <c r="AD30" s="48">
        <f>SUM(Y30:AC30)</f>
        <v>1</v>
      </c>
      <c r="AE30" s="49">
        <f>AD30</f>
        <v>1</v>
      </c>
      <c r="AF30" s="1"/>
      <c r="AG30" s="1"/>
      <c r="AH30" s="1"/>
      <c r="AI30" s="1"/>
      <c r="AJ30" s="1"/>
      <c r="AK30" s="48"/>
      <c r="AL30" s="49"/>
      <c r="AM30" s="91">
        <v>1</v>
      </c>
      <c r="AN30" s="91"/>
      <c r="AO30" s="91"/>
      <c r="AP30" s="91"/>
      <c r="AQ30" s="91"/>
      <c r="AR30" s="166">
        <f>SUM(AM30:AQ30)</f>
        <v>1</v>
      </c>
      <c r="AS30" s="49">
        <f>AR30</f>
        <v>1</v>
      </c>
      <c r="AT30" s="3">
        <f t="shared" si="14"/>
        <v>3</v>
      </c>
      <c r="AU30" s="3">
        <f t="shared" si="15"/>
        <v>3</v>
      </c>
    </row>
    <row r="31" spans="1:47" s="26" customFormat="1" ht="23.25" customHeight="1">
      <c r="A31" s="197"/>
      <c r="B31" s="197"/>
      <c r="C31" s="132" t="s">
        <v>49</v>
      </c>
      <c r="D31" s="112"/>
      <c r="E31" s="112"/>
      <c r="F31" s="113">
        <v>2</v>
      </c>
      <c r="G31" s="112"/>
      <c r="H31" s="50"/>
      <c r="I31" s="48">
        <f>SUM(D31:G31)</f>
        <v>2</v>
      </c>
      <c r="J31" s="49">
        <f>I31*2</f>
        <v>4</v>
      </c>
      <c r="K31" s="1"/>
      <c r="L31" s="1"/>
      <c r="M31" s="92">
        <v>2</v>
      </c>
      <c r="N31" s="1"/>
      <c r="O31" s="1"/>
      <c r="P31" s="48">
        <f>SUM(K31:N31)</f>
        <v>2</v>
      </c>
      <c r="Q31" s="49">
        <f>P31*2</f>
        <v>4</v>
      </c>
      <c r="R31" s="1"/>
      <c r="S31" s="1"/>
      <c r="T31" s="5">
        <v>2</v>
      </c>
      <c r="U31" s="1"/>
      <c r="V31" s="1"/>
      <c r="W31" s="48">
        <f t="shared" si="13"/>
        <v>2</v>
      </c>
      <c r="X31" s="49">
        <f>W31</f>
        <v>2</v>
      </c>
      <c r="Y31" s="1"/>
      <c r="Z31" s="1"/>
      <c r="AA31" s="92">
        <v>2</v>
      </c>
      <c r="AB31" s="1"/>
      <c r="AC31" s="1"/>
      <c r="AD31" s="48">
        <f>SUM(AA31:AC31)</f>
        <v>2</v>
      </c>
      <c r="AE31" s="49">
        <f>AD31*2</f>
        <v>4</v>
      </c>
      <c r="AF31" s="1"/>
      <c r="AG31" s="1"/>
      <c r="AH31" s="1"/>
      <c r="AI31" s="1"/>
      <c r="AJ31" s="1"/>
      <c r="AK31" s="48"/>
      <c r="AL31" s="49"/>
      <c r="AM31" s="91"/>
      <c r="AN31" s="91"/>
      <c r="AO31" s="92">
        <v>2</v>
      </c>
      <c r="AP31" s="91"/>
      <c r="AQ31" s="91"/>
      <c r="AR31" s="111">
        <f>SUM(AO31:AQ31)</f>
        <v>2</v>
      </c>
      <c r="AS31" s="49">
        <f>AR31*2</f>
        <v>4</v>
      </c>
      <c r="AT31" s="3">
        <f t="shared" si="14"/>
        <v>10</v>
      </c>
      <c r="AU31" s="3">
        <f t="shared" si="15"/>
        <v>18</v>
      </c>
    </row>
    <row r="32" spans="1:47" s="26" customFormat="1" ht="24.75" customHeight="1">
      <c r="A32" s="197"/>
      <c r="B32" s="197"/>
      <c r="C32" s="132" t="s">
        <v>92</v>
      </c>
      <c r="D32" s="112"/>
      <c r="E32" s="112"/>
      <c r="F32" s="113">
        <v>2</v>
      </c>
      <c r="G32" s="112"/>
      <c r="H32" s="50"/>
      <c r="I32" s="48">
        <f>SUM(D32:G32)</f>
        <v>2</v>
      </c>
      <c r="J32" s="49">
        <f>I32*2</f>
        <v>4</v>
      </c>
      <c r="K32" s="1"/>
      <c r="L32" s="1"/>
      <c r="M32" s="92">
        <v>2</v>
      </c>
      <c r="N32" s="1"/>
      <c r="O32" s="1"/>
      <c r="P32" s="48">
        <f>SUM(K32:N32)</f>
        <v>2</v>
      </c>
      <c r="Q32" s="49">
        <f>P32*2</f>
        <v>4</v>
      </c>
      <c r="R32" s="1"/>
      <c r="S32" s="91"/>
      <c r="T32" s="5">
        <v>2</v>
      </c>
      <c r="U32" s="1"/>
      <c r="V32" s="1"/>
      <c r="W32" s="48">
        <f t="shared" si="13"/>
        <v>2</v>
      </c>
      <c r="X32" s="49">
        <f>W32</f>
        <v>2</v>
      </c>
      <c r="Y32" s="1"/>
      <c r="Z32" s="1"/>
      <c r="AA32" s="92">
        <v>2</v>
      </c>
      <c r="AB32" s="1"/>
      <c r="AC32" s="1"/>
      <c r="AD32" s="48">
        <f>SUM(Y32:AC32)</f>
        <v>2</v>
      </c>
      <c r="AE32" s="49">
        <f>AD32*2</f>
        <v>4</v>
      </c>
      <c r="AF32" s="1"/>
      <c r="AG32" s="1"/>
      <c r="AH32" s="92"/>
      <c r="AI32" s="1"/>
      <c r="AJ32" s="1"/>
      <c r="AK32" s="48">
        <f>SUM(AF32:AH32)</f>
        <v>0</v>
      </c>
      <c r="AL32" s="49">
        <f>AK32*2</f>
        <v>0</v>
      </c>
      <c r="AM32" s="91"/>
      <c r="AN32" s="91"/>
      <c r="AO32" s="92">
        <v>2</v>
      </c>
      <c r="AP32" s="91"/>
      <c r="AQ32" s="91"/>
      <c r="AR32" s="111">
        <f>SUM(AO32:AQ32)</f>
        <v>2</v>
      </c>
      <c r="AS32" s="49">
        <f>AR32*2</f>
        <v>4</v>
      </c>
      <c r="AT32" s="3">
        <f t="shared" si="14"/>
        <v>10</v>
      </c>
      <c r="AU32" s="3">
        <f t="shared" si="15"/>
        <v>18</v>
      </c>
    </row>
    <row r="33" spans="1:47" s="26" customFormat="1" ht="24.75" customHeight="1" hidden="1">
      <c r="A33" s="197"/>
      <c r="B33" s="197"/>
      <c r="C33" s="133" t="s">
        <v>76</v>
      </c>
      <c r="D33" s="91"/>
      <c r="E33" s="91"/>
      <c r="F33" s="91"/>
      <c r="G33" s="91"/>
      <c r="H33" s="50"/>
      <c r="I33" s="48"/>
      <c r="J33" s="49">
        <f>I33</f>
        <v>0</v>
      </c>
      <c r="K33" s="1"/>
      <c r="L33" s="1"/>
      <c r="M33" s="91"/>
      <c r="N33" s="1"/>
      <c r="O33" s="1"/>
      <c r="P33" s="48"/>
      <c r="Q33" s="49"/>
      <c r="R33" s="1"/>
      <c r="S33" s="91"/>
      <c r="T33" s="5"/>
      <c r="U33" s="5"/>
      <c r="V33" s="5"/>
      <c r="W33" s="48">
        <f t="shared" si="13"/>
        <v>0</v>
      </c>
      <c r="X33" s="62"/>
      <c r="Y33" s="5"/>
      <c r="Z33" s="5"/>
      <c r="AA33" s="5"/>
      <c r="AB33" s="5"/>
      <c r="AC33" s="5"/>
      <c r="AD33" s="48">
        <f>SUM(AA33:AC33)</f>
        <v>0</v>
      </c>
      <c r="AE33" s="62"/>
      <c r="AF33" s="5"/>
      <c r="AG33" s="5"/>
      <c r="AH33" s="5"/>
      <c r="AI33" s="1"/>
      <c r="AJ33" s="1"/>
      <c r="AK33" s="48"/>
      <c r="AL33" s="49"/>
      <c r="AM33" s="91"/>
      <c r="AN33" s="91"/>
      <c r="AO33" s="91"/>
      <c r="AP33" s="91"/>
      <c r="AQ33" s="91"/>
      <c r="AR33" s="111"/>
      <c r="AS33" s="49">
        <f>AR33*2</f>
        <v>0</v>
      </c>
      <c r="AT33" s="3">
        <f t="shared" si="14"/>
        <v>0</v>
      </c>
      <c r="AU33" s="3">
        <f t="shared" si="15"/>
        <v>0</v>
      </c>
    </row>
    <row r="34" spans="1:47" s="26" customFormat="1" ht="24.75" customHeight="1">
      <c r="A34" s="197"/>
      <c r="B34" s="197"/>
      <c r="C34" s="123" t="s">
        <v>34</v>
      </c>
      <c r="D34" s="91">
        <v>1</v>
      </c>
      <c r="E34" s="91">
        <v>1</v>
      </c>
      <c r="F34" s="91">
        <v>1</v>
      </c>
      <c r="G34" s="91">
        <v>1</v>
      </c>
      <c r="H34" s="50"/>
      <c r="I34" s="48">
        <f>SUM(D34:G34)</f>
        <v>4</v>
      </c>
      <c r="J34" s="49">
        <f>I34</f>
        <v>4</v>
      </c>
      <c r="K34" s="1"/>
      <c r="L34" s="1"/>
      <c r="M34" s="91"/>
      <c r="N34" s="1"/>
      <c r="O34" s="1"/>
      <c r="P34" s="48"/>
      <c r="Q34" s="49"/>
      <c r="R34" s="1"/>
      <c r="S34" s="91"/>
      <c r="T34" s="5"/>
      <c r="U34" s="5"/>
      <c r="V34" s="5"/>
      <c r="W34" s="48">
        <f t="shared" si="13"/>
        <v>0</v>
      </c>
      <c r="X34" s="62"/>
      <c r="Y34" s="5"/>
      <c r="Z34" s="5"/>
      <c r="AA34" s="5"/>
      <c r="AB34" s="5"/>
      <c r="AC34" s="5"/>
      <c r="AD34" s="48">
        <f>SUM(Y34:AC34)</f>
        <v>0</v>
      </c>
      <c r="AE34" s="62">
        <f>AD34</f>
        <v>0</v>
      </c>
      <c r="AF34" s="5"/>
      <c r="AG34" s="5"/>
      <c r="AH34" s="5"/>
      <c r="AI34" s="1"/>
      <c r="AJ34" s="1"/>
      <c r="AK34" s="48"/>
      <c r="AL34" s="49"/>
      <c r="AM34" s="91"/>
      <c r="AN34" s="91"/>
      <c r="AO34" s="91"/>
      <c r="AP34" s="91"/>
      <c r="AQ34" s="91"/>
      <c r="AR34" s="111"/>
      <c r="AS34" s="49"/>
      <c r="AT34" s="3">
        <f t="shared" si="14"/>
        <v>4</v>
      </c>
      <c r="AU34" s="3">
        <f t="shared" si="15"/>
        <v>4</v>
      </c>
    </row>
    <row r="35" spans="1:47" s="26" customFormat="1" ht="14.25" customHeight="1">
      <c r="A35" s="197"/>
      <c r="B35" s="197"/>
      <c r="C35" s="132" t="s">
        <v>3</v>
      </c>
      <c r="D35" s="112"/>
      <c r="E35" s="112">
        <v>1</v>
      </c>
      <c r="F35" s="101"/>
      <c r="G35" s="112">
        <v>1</v>
      </c>
      <c r="H35" s="50"/>
      <c r="I35" s="48">
        <f>SUM(D35:G35)</f>
        <v>2</v>
      </c>
      <c r="J35" s="49">
        <f>I35</f>
        <v>2</v>
      </c>
      <c r="K35" s="1"/>
      <c r="L35" s="1">
        <v>1</v>
      </c>
      <c r="M35" s="1"/>
      <c r="N35" s="1">
        <v>1</v>
      </c>
      <c r="O35" s="1"/>
      <c r="P35" s="48">
        <f>SUM(L35:O35)</f>
        <v>2</v>
      </c>
      <c r="Q35" s="49">
        <f>P35</f>
        <v>2</v>
      </c>
      <c r="R35" s="1"/>
      <c r="S35" s="1"/>
      <c r="T35" s="1"/>
      <c r="U35" s="1"/>
      <c r="V35" s="1"/>
      <c r="W35" s="48">
        <f>SUM(S35:V35)</f>
        <v>0</v>
      </c>
      <c r="X35" s="49">
        <f>W35</f>
        <v>0</v>
      </c>
      <c r="Y35" s="1"/>
      <c r="Z35" s="1"/>
      <c r="AA35" s="1"/>
      <c r="AB35" s="1"/>
      <c r="AC35" s="1"/>
      <c r="AD35" s="48">
        <f>SUM(AA35:AC35)</f>
        <v>0</v>
      </c>
      <c r="AE35" s="62">
        <f>AD35</f>
        <v>0</v>
      </c>
      <c r="AF35" s="1"/>
      <c r="AG35" s="1"/>
      <c r="AH35" s="1"/>
      <c r="AI35" s="1"/>
      <c r="AJ35" s="1"/>
      <c r="AK35" s="48"/>
      <c r="AL35" s="49"/>
      <c r="AM35" s="91"/>
      <c r="AN35" s="91"/>
      <c r="AO35" s="91"/>
      <c r="AP35" s="91"/>
      <c r="AQ35" s="91"/>
      <c r="AR35" s="111"/>
      <c r="AS35" s="49"/>
      <c r="AT35" s="3">
        <f t="shared" si="14"/>
        <v>4</v>
      </c>
      <c r="AU35" s="3">
        <f t="shared" si="15"/>
        <v>4</v>
      </c>
    </row>
    <row r="36" spans="1:47" s="26" customFormat="1" ht="14.25" customHeight="1">
      <c r="A36" s="197"/>
      <c r="B36" s="197"/>
      <c r="C36" s="132" t="s">
        <v>31</v>
      </c>
      <c r="D36" s="112"/>
      <c r="E36" s="112"/>
      <c r="F36" s="101"/>
      <c r="G36" s="112"/>
      <c r="H36" s="50"/>
      <c r="I36" s="48"/>
      <c r="J36" s="49"/>
      <c r="K36" s="1"/>
      <c r="L36" s="1"/>
      <c r="M36" s="1"/>
      <c r="N36" s="1"/>
      <c r="O36" s="1"/>
      <c r="P36" s="48"/>
      <c r="Q36" s="49"/>
      <c r="R36" s="1"/>
      <c r="S36" s="1">
        <v>1</v>
      </c>
      <c r="T36" s="1"/>
      <c r="U36" s="1">
        <v>1</v>
      </c>
      <c r="V36" s="1"/>
      <c r="W36" s="48">
        <f>SUM(S36:V36)</f>
        <v>2</v>
      </c>
      <c r="X36" s="49">
        <f>W36</f>
        <v>2</v>
      </c>
      <c r="Y36" s="1"/>
      <c r="Z36" s="1">
        <v>1</v>
      </c>
      <c r="AA36" s="1"/>
      <c r="AB36" s="1">
        <v>1</v>
      </c>
      <c r="AC36" s="1"/>
      <c r="AD36" s="48">
        <f>SUM(Y36:AC36)</f>
        <v>2</v>
      </c>
      <c r="AE36" s="62">
        <f>AD36</f>
        <v>2</v>
      </c>
      <c r="AF36" s="1"/>
      <c r="AG36" s="1"/>
      <c r="AH36" s="1"/>
      <c r="AI36" s="1"/>
      <c r="AJ36" s="1"/>
      <c r="AK36" s="48"/>
      <c r="AL36" s="49"/>
      <c r="AM36" s="91"/>
      <c r="AN36" s="91"/>
      <c r="AO36" s="91"/>
      <c r="AP36" s="91"/>
      <c r="AQ36" s="91"/>
      <c r="AR36" s="111"/>
      <c r="AS36" s="49"/>
      <c r="AT36" s="3">
        <f t="shared" si="14"/>
        <v>4</v>
      </c>
      <c r="AU36" s="3">
        <f t="shared" si="15"/>
        <v>4</v>
      </c>
    </row>
    <row r="37" spans="1:47" s="26" customFormat="1" ht="14.25" customHeight="1">
      <c r="A37" s="197"/>
      <c r="B37" s="197"/>
      <c r="C37" s="132" t="s">
        <v>32</v>
      </c>
      <c r="D37" s="112"/>
      <c r="E37" s="112"/>
      <c r="F37" s="101"/>
      <c r="G37" s="112"/>
      <c r="H37" s="50"/>
      <c r="I37" s="48"/>
      <c r="J37" s="49"/>
      <c r="K37" s="1"/>
      <c r="L37" s="1"/>
      <c r="M37" s="1"/>
      <c r="N37" s="1"/>
      <c r="O37" s="1"/>
      <c r="P37" s="48"/>
      <c r="Q37" s="49"/>
      <c r="R37" s="1"/>
      <c r="S37" s="1">
        <v>1</v>
      </c>
      <c r="T37" s="1"/>
      <c r="U37" s="1">
        <v>1</v>
      </c>
      <c r="V37" s="1"/>
      <c r="W37" s="48">
        <f>SUM(S37:V37)</f>
        <v>2</v>
      </c>
      <c r="X37" s="49">
        <f>W37</f>
        <v>2</v>
      </c>
      <c r="Y37" s="1"/>
      <c r="Z37" s="1">
        <v>1</v>
      </c>
      <c r="AA37" s="1"/>
      <c r="AB37" s="1">
        <v>1</v>
      </c>
      <c r="AC37" s="1"/>
      <c r="AD37" s="48">
        <f>SUM(Y37:AC37)</f>
        <v>2</v>
      </c>
      <c r="AE37" s="62">
        <f>AD37</f>
        <v>2</v>
      </c>
      <c r="AF37" s="1"/>
      <c r="AG37" s="1"/>
      <c r="AH37" s="1"/>
      <c r="AI37" s="1"/>
      <c r="AJ37" s="1"/>
      <c r="AK37" s="48"/>
      <c r="AL37" s="49"/>
      <c r="AM37" s="91"/>
      <c r="AN37" s="91"/>
      <c r="AO37" s="91"/>
      <c r="AP37" s="91"/>
      <c r="AQ37" s="91"/>
      <c r="AR37" s="111"/>
      <c r="AS37" s="49"/>
      <c r="AT37" s="3">
        <f t="shared" si="14"/>
        <v>4</v>
      </c>
      <c r="AU37" s="3">
        <f t="shared" si="15"/>
        <v>4</v>
      </c>
    </row>
    <row r="38" spans="1:47" s="26" customFormat="1" ht="23.25" customHeight="1">
      <c r="A38" s="197"/>
      <c r="B38" s="197"/>
      <c r="C38" s="132" t="s">
        <v>119</v>
      </c>
      <c r="D38" s="92">
        <v>1</v>
      </c>
      <c r="E38" s="92">
        <v>1</v>
      </c>
      <c r="F38" s="91"/>
      <c r="G38" s="92">
        <v>1</v>
      </c>
      <c r="H38" s="91"/>
      <c r="I38" s="48">
        <f>SUM(D38:G38)</f>
        <v>3</v>
      </c>
      <c r="J38" s="49">
        <f>I38*2</f>
        <v>6</v>
      </c>
      <c r="K38" s="59">
        <v>1</v>
      </c>
      <c r="L38" s="59">
        <v>1</v>
      </c>
      <c r="M38" s="91"/>
      <c r="N38" s="59">
        <v>1</v>
      </c>
      <c r="O38" s="59">
        <v>1</v>
      </c>
      <c r="P38" s="111">
        <f>SUM(K38:O38)</f>
        <v>4</v>
      </c>
      <c r="Q38" s="49">
        <f>P38*2</f>
        <v>8</v>
      </c>
      <c r="R38" s="1"/>
      <c r="S38" s="1"/>
      <c r="T38" s="1"/>
      <c r="U38" s="1"/>
      <c r="V38" s="1"/>
      <c r="W38" s="48"/>
      <c r="X38" s="49"/>
      <c r="Y38" s="1"/>
      <c r="Z38" s="1"/>
      <c r="AA38" s="1"/>
      <c r="AB38" s="1"/>
      <c r="AC38" s="1"/>
      <c r="AD38" s="48">
        <f>SUM(AA38:AC38)</f>
        <v>0</v>
      </c>
      <c r="AE38" s="62">
        <f>AD38</f>
        <v>0</v>
      </c>
      <c r="AF38" s="1"/>
      <c r="AG38" s="1"/>
      <c r="AH38" s="1"/>
      <c r="AI38" s="1"/>
      <c r="AJ38" s="1"/>
      <c r="AK38" s="48"/>
      <c r="AL38" s="49"/>
      <c r="AM38" s="91"/>
      <c r="AN38" s="91"/>
      <c r="AO38" s="91"/>
      <c r="AP38" s="91"/>
      <c r="AQ38" s="91"/>
      <c r="AR38" s="111"/>
      <c r="AS38" s="49"/>
      <c r="AT38" s="3">
        <f t="shared" si="14"/>
        <v>7</v>
      </c>
      <c r="AU38" s="3">
        <f t="shared" si="15"/>
        <v>14</v>
      </c>
    </row>
    <row r="39" spans="1:47" s="26" customFormat="1" ht="14.25" customHeight="1">
      <c r="A39" s="197"/>
      <c r="B39" s="197"/>
      <c r="C39" s="150" t="s">
        <v>125</v>
      </c>
      <c r="D39" s="91"/>
      <c r="E39" s="92">
        <v>1</v>
      </c>
      <c r="F39" s="91"/>
      <c r="G39" s="92">
        <v>1</v>
      </c>
      <c r="H39" s="91"/>
      <c r="I39" s="111">
        <f>SUM(E39:H39)</f>
        <v>2</v>
      </c>
      <c r="J39" s="111">
        <f>I39+E39+G39</f>
        <v>4</v>
      </c>
      <c r="K39" s="91"/>
      <c r="L39" s="92">
        <v>1</v>
      </c>
      <c r="M39" s="91"/>
      <c r="N39" s="92">
        <v>1</v>
      </c>
      <c r="O39" s="91"/>
      <c r="P39" s="111">
        <f>SUM(K39:O39)</f>
        <v>2</v>
      </c>
      <c r="Q39" s="49">
        <f>P39*2</f>
        <v>4</v>
      </c>
      <c r="R39" s="1"/>
      <c r="S39" s="92">
        <v>1</v>
      </c>
      <c r="T39" s="1"/>
      <c r="U39" s="92">
        <v>1</v>
      </c>
      <c r="V39" s="1"/>
      <c r="W39" s="48">
        <f>SUM(S39:V39)</f>
        <v>2</v>
      </c>
      <c r="X39" s="49">
        <f>W39*2</f>
        <v>4</v>
      </c>
      <c r="Y39" s="1"/>
      <c r="Z39" s="92">
        <v>1</v>
      </c>
      <c r="AA39" s="1"/>
      <c r="AB39" s="92">
        <v>1</v>
      </c>
      <c r="AC39" s="1"/>
      <c r="AD39" s="48">
        <f>SUM(Y39:AC39)</f>
        <v>2</v>
      </c>
      <c r="AE39" s="49">
        <f>AD39*2</f>
        <v>4</v>
      </c>
      <c r="AF39" s="1"/>
      <c r="AG39" s="1"/>
      <c r="AH39" s="1"/>
      <c r="AI39" s="1"/>
      <c r="AJ39" s="1"/>
      <c r="AK39" s="48"/>
      <c r="AL39" s="49"/>
      <c r="AM39" s="111"/>
      <c r="AN39" s="111"/>
      <c r="AO39" s="111"/>
      <c r="AP39" s="111"/>
      <c r="AQ39" s="111"/>
      <c r="AR39" s="111"/>
      <c r="AS39" s="49"/>
      <c r="AT39" s="3">
        <f t="shared" si="14"/>
        <v>8</v>
      </c>
      <c r="AU39" s="3">
        <f t="shared" si="15"/>
        <v>16</v>
      </c>
    </row>
    <row r="40" spans="1:47" s="109" customFormat="1" ht="14.25" customHeight="1">
      <c r="A40" s="198"/>
      <c r="B40" s="198"/>
      <c r="C40" s="105" t="s">
        <v>17</v>
      </c>
      <c r="D40" s="104">
        <f>SUM(D29:D38)</f>
        <v>3</v>
      </c>
      <c r="E40" s="104">
        <f>SUM(E29:E39)</f>
        <v>4</v>
      </c>
      <c r="F40" s="104">
        <f>SUM(F29:F38)</f>
        <v>5</v>
      </c>
      <c r="G40" s="104">
        <f>SUM(G29:G39)</f>
        <v>4</v>
      </c>
      <c r="H40" s="104">
        <f>SUM(H29:H38)</f>
        <v>0</v>
      </c>
      <c r="I40" s="104">
        <f>SUM(I29:I39)</f>
        <v>16</v>
      </c>
      <c r="J40" s="104">
        <f>SUM(J29:J39)</f>
        <v>25</v>
      </c>
      <c r="K40" s="104">
        <f>SUM(K29:K38)</f>
        <v>1</v>
      </c>
      <c r="L40" s="104">
        <f>SUM(L29:L39)</f>
        <v>3</v>
      </c>
      <c r="M40" s="104">
        <f>SUM(M29:M38)</f>
        <v>4</v>
      </c>
      <c r="N40" s="104">
        <f>SUM(N29:N39)</f>
        <v>3</v>
      </c>
      <c r="O40" s="104">
        <f>SUM(O29:O38)</f>
        <v>1</v>
      </c>
      <c r="P40" s="49">
        <f>SUM(P29:P39)</f>
        <v>12</v>
      </c>
      <c r="Q40" s="49">
        <f>SUM(Q29:Q39)</f>
        <v>22</v>
      </c>
      <c r="R40" s="104">
        <f>SUM(R29:R38)</f>
        <v>2</v>
      </c>
      <c r="S40" s="104">
        <f>SUM(S29:S39)</f>
        <v>3</v>
      </c>
      <c r="T40" s="104">
        <f>SUM(T29:T39)</f>
        <v>4</v>
      </c>
      <c r="U40" s="104">
        <f>SUM(U29:U39)</f>
        <v>3</v>
      </c>
      <c r="V40" s="104">
        <f>SUM(V29:V38)</f>
        <v>0</v>
      </c>
      <c r="W40" s="104">
        <f aca="true" t="shared" si="16" ref="W40:AC40">SUM(W29:W39)</f>
        <v>12</v>
      </c>
      <c r="X40" s="49">
        <f t="shared" si="16"/>
        <v>14</v>
      </c>
      <c r="Y40" s="104">
        <f t="shared" si="16"/>
        <v>2</v>
      </c>
      <c r="Z40" s="104">
        <f t="shared" si="16"/>
        <v>3</v>
      </c>
      <c r="AA40" s="104">
        <f t="shared" si="16"/>
        <v>4</v>
      </c>
      <c r="AB40" s="104">
        <f t="shared" si="16"/>
        <v>3</v>
      </c>
      <c r="AC40" s="104">
        <f t="shared" si="16"/>
        <v>0</v>
      </c>
      <c r="AD40" s="104">
        <f>SUM(Y40:AC40)</f>
        <v>12</v>
      </c>
      <c r="AE40" s="104">
        <f>SUM(AE29:AE39)</f>
        <v>18</v>
      </c>
      <c r="AF40" s="104"/>
      <c r="AG40" s="104"/>
      <c r="AH40" s="104"/>
      <c r="AI40" s="104"/>
      <c r="AJ40" s="104"/>
      <c r="AK40" s="104">
        <f>SUM(AF40:AH40)</f>
        <v>0</v>
      </c>
      <c r="AL40" s="49">
        <f>SUM(AL29:AL38)</f>
        <v>0</v>
      </c>
      <c r="AM40" s="111">
        <f>SUM(AM29:AM39)</f>
        <v>2</v>
      </c>
      <c r="AN40" s="111">
        <f aca="true" t="shared" si="17" ref="AN40:AS40">SUM(AN29:AN39)</f>
        <v>0</v>
      </c>
      <c r="AO40" s="111">
        <f t="shared" si="17"/>
        <v>4</v>
      </c>
      <c r="AP40" s="111">
        <f t="shared" si="17"/>
        <v>0</v>
      </c>
      <c r="AQ40" s="111">
        <f t="shared" si="17"/>
        <v>0</v>
      </c>
      <c r="AR40" s="111">
        <f t="shared" si="17"/>
        <v>6</v>
      </c>
      <c r="AS40" s="111">
        <f t="shared" si="17"/>
        <v>10</v>
      </c>
      <c r="AT40" s="3">
        <f t="shared" si="14"/>
        <v>58</v>
      </c>
      <c r="AU40" s="3">
        <f t="shared" si="15"/>
        <v>89</v>
      </c>
    </row>
    <row r="41" spans="1:47" ht="25.5">
      <c r="A41" s="64"/>
      <c r="B41" s="199"/>
      <c r="C41" s="134" t="s">
        <v>54</v>
      </c>
      <c r="D41" s="92">
        <v>1</v>
      </c>
      <c r="E41" s="1"/>
      <c r="F41" s="1"/>
      <c r="G41" s="1"/>
      <c r="H41" s="1"/>
      <c r="I41" s="48">
        <f>SUM(D41:H41)</f>
        <v>1</v>
      </c>
      <c r="J41" s="49">
        <f>I41*2</f>
        <v>2</v>
      </c>
      <c r="K41" s="92">
        <v>1</v>
      </c>
      <c r="L41" s="1"/>
      <c r="M41" s="1"/>
      <c r="N41" s="1"/>
      <c r="O41" s="1"/>
      <c r="P41" s="48">
        <f>SUM(K41:N41)</f>
        <v>1</v>
      </c>
      <c r="Q41" s="49">
        <f>P41*2</f>
        <v>2</v>
      </c>
      <c r="R41" s="92">
        <v>1</v>
      </c>
      <c r="S41" s="1"/>
      <c r="T41" s="1"/>
      <c r="U41" s="1"/>
      <c r="V41" s="1">
        <v>1</v>
      </c>
      <c r="W41" s="48">
        <f>SUM(R41:V41)</f>
        <v>2</v>
      </c>
      <c r="X41" s="49">
        <f>W41+R41</f>
        <v>3</v>
      </c>
      <c r="Y41" s="1">
        <v>1</v>
      </c>
      <c r="Z41" s="1"/>
      <c r="AA41" s="1"/>
      <c r="AB41" s="1"/>
      <c r="AC41" s="1"/>
      <c r="AD41" s="48">
        <f>SUM(Y41:AC41)</f>
        <v>1</v>
      </c>
      <c r="AE41" s="49">
        <f>AD41</f>
        <v>1</v>
      </c>
      <c r="AF41" s="91"/>
      <c r="AG41" s="1"/>
      <c r="AH41" s="1"/>
      <c r="AI41" s="1"/>
      <c r="AJ41" s="1"/>
      <c r="AK41" s="48">
        <f>SUM(AF41:AH41)</f>
        <v>0</v>
      </c>
      <c r="AL41" s="49">
        <f>AK41</f>
        <v>0</v>
      </c>
      <c r="AM41" s="91"/>
      <c r="AN41" s="91"/>
      <c r="AO41" s="91"/>
      <c r="AP41" s="91"/>
      <c r="AQ41" s="91"/>
      <c r="AR41" s="111">
        <f>SUM(AM41:AQ41)</f>
        <v>0</v>
      </c>
      <c r="AS41" s="49"/>
      <c r="AT41" s="3">
        <f t="shared" si="14"/>
        <v>5</v>
      </c>
      <c r="AU41" s="3">
        <f t="shared" si="15"/>
        <v>8</v>
      </c>
    </row>
    <row r="42" spans="1:51" ht="25.5">
      <c r="A42" s="64"/>
      <c r="B42" s="199"/>
      <c r="C42" s="130" t="s">
        <v>55</v>
      </c>
      <c r="D42" s="92">
        <v>1</v>
      </c>
      <c r="E42" s="91"/>
      <c r="F42" s="1"/>
      <c r="G42" s="91"/>
      <c r="H42" s="1"/>
      <c r="I42" s="48">
        <f>SUM(D42:G42)</f>
        <v>1</v>
      </c>
      <c r="J42" s="49">
        <f>I42*2</f>
        <v>2</v>
      </c>
      <c r="K42" s="92">
        <v>1</v>
      </c>
      <c r="L42" s="1"/>
      <c r="M42" s="1"/>
      <c r="N42" s="91"/>
      <c r="O42" s="92">
        <v>1</v>
      </c>
      <c r="P42" s="48">
        <f>SUM(K42:O42)</f>
        <v>2</v>
      </c>
      <c r="Q42" s="49">
        <f>P42*2</f>
        <v>4</v>
      </c>
      <c r="R42" s="92">
        <v>1</v>
      </c>
      <c r="S42" s="1">
        <v>1</v>
      </c>
      <c r="T42" s="91"/>
      <c r="U42" s="91">
        <v>1</v>
      </c>
      <c r="V42" s="92">
        <v>1</v>
      </c>
      <c r="W42" s="48">
        <f>SUM(R42:V42)</f>
        <v>4</v>
      </c>
      <c r="X42" s="49">
        <f>W42+R42+V42</f>
        <v>6</v>
      </c>
      <c r="Y42" s="92">
        <v>1</v>
      </c>
      <c r="Z42" s="91"/>
      <c r="AA42" s="91" t="s">
        <v>127</v>
      </c>
      <c r="AB42" s="146"/>
      <c r="AC42" s="91">
        <v>1.5</v>
      </c>
      <c r="AD42" s="48">
        <f>SUM(Y42:AC42)</f>
        <v>2.5</v>
      </c>
      <c r="AE42" s="49">
        <v>3.5</v>
      </c>
      <c r="AF42" s="59"/>
      <c r="AG42" s="59"/>
      <c r="AH42" s="91"/>
      <c r="AI42" s="59"/>
      <c r="AJ42" s="92"/>
      <c r="AK42" s="48">
        <f>SUM(AF42:AJ42)</f>
        <v>0</v>
      </c>
      <c r="AL42" s="49">
        <f>AK42*2-AH42</f>
        <v>0</v>
      </c>
      <c r="AM42" s="92">
        <v>1</v>
      </c>
      <c r="AN42" s="91">
        <v>1</v>
      </c>
      <c r="AO42" s="91"/>
      <c r="AP42" s="91">
        <v>1</v>
      </c>
      <c r="AQ42" s="91">
        <v>1</v>
      </c>
      <c r="AR42" s="111">
        <f aca="true" t="shared" si="18" ref="AR42:AR53">SUM(AM42:AQ42)</f>
        <v>4</v>
      </c>
      <c r="AS42" s="49">
        <f>SUM(AR42)+AM42</f>
        <v>5</v>
      </c>
      <c r="AT42" s="3">
        <f t="shared" si="14"/>
        <v>13.5</v>
      </c>
      <c r="AU42" s="3">
        <f t="shared" si="15"/>
        <v>20.5</v>
      </c>
      <c r="AY42" s="120"/>
    </row>
    <row r="43" spans="1:47" ht="12.75">
      <c r="A43" s="64"/>
      <c r="B43" s="199"/>
      <c r="C43" s="130" t="s">
        <v>46</v>
      </c>
      <c r="D43" s="1"/>
      <c r="E43" s="1"/>
      <c r="F43" s="91"/>
      <c r="G43" s="1"/>
      <c r="H43" s="1"/>
      <c r="I43" s="48"/>
      <c r="J43" s="49"/>
      <c r="K43" s="44"/>
      <c r="L43" s="44"/>
      <c r="M43" s="1"/>
      <c r="N43" s="44"/>
      <c r="O43" s="91">
        <v>1</v>
      </c>
      <c r="P43" s="48">
        <f>SUM(K43:O43)</f>
        <v>1</v>
      </c>
      <c r="Q43" s="49">
        <f>P43</f>
        <v>1</v>
      </c>
      <c r="R43" s="5">
        <v>1</v>
      </c>
      <c r="S43" s="44"/>
      <c r="T43" s="91"/>
      <c r="U43" s="146"/>
      <c r="V43" s="146"/>
      <c r="W43" s="48">
        <f aca="true" t="shared" si="19" ref="W43:W48">SUM(R43:V43)</f>
        <v>1</v>
      </c>
      <c r="X43" s="49">
        <f>W43</f>
        <v>1</v>
      </c>
      <c r="Y43" s="91"/>
      <c r="Z43" s="91"/>
      <c r="AA43" s="91"/>
      <c r="AB43" s="146"/>
      <c r="AC43" s="91">
        <v>1</v>
      </c>
      <c r="AD43" s="48">
        <f>SUM(Y43:AC43)</f>
        <v>1</v>
      </c>
      <c r="AE43" s="49">
        <f>AD43</f>
        <v>1</v>
      </c>
      <c r="AF43" s="145"/>
      <c r="AG43" s="145"/>
      <c r="AH43" s="145"/>
      <c r="AI43" s="145"/>
      <c r="AJ43" s="91"/>
      <c r="AK43" s="48">
        <f>SUM(AF43:AJ43)</f>
        <v>0</v>
      </c>
      <c r="AL43" s="49">
        <f>AK43</f>
        <v>0</v>
      </c>
      <c r="AM43" s="91"/>
      <c r="AN43" s="91"/>
      <c r="AO43" s="91"/>
      <c r="AP43" s="91">
        <v>1</v>
      </c>
      <c r="AQ43" s="91">
        <v>1</v>
      </c>
      <c r="AR43" s="111">
        <f t="shared" si="18"/>
        <v>2</v>
      </c>
      <c r="AS43" s="49">
        <f>AR43</f>
        <v>2</v>
      </c>
      <c r="AT43" s="3">
        <f t="shared" si="14"/>
        <v>5</v>
      </c>
      <c r="AU43" s="3">
        <f t="shared" si="15"/>
        <v>5</v>
      </c>
    </row>
    <row r="44" spans="1:47" ht="25.5">
      <c r="A44" s="64"/>
      <c r="B44" s="199"/>
      <c r="C44" s="130" t="s">
        <v>160</v>
      </c>
      <c r="D44" s="1"/>
      <c r="E44" s="1"/>
      <c r="F44" s="91"/>
      <c r="G44" s="1"/>
      <c r="H44" s="1"/>
      <c r="I44" s="48"/>
      <c r="J44" s="49"/>
      <c r="K44" s="44"/>
      <c r="L44" s="44"/>
      <c r="M44" s="1"/>
      <c r="N44" s="44"/>
      <c r="O44" s="91"/>
      <c r="P44" s="48"/>
      <c r="Q44" s="49"/>
      <c r="R44" s="5"/>
      <c r="S44" s="44"/>
      <c r="T44" s="91"/>
      <c r="U44" s="146"/>
      <c r="V44" s="175">
        <v>1</v>
      </c>
      <c r="W44" s="48">
        <f>SUM(R44:V44)</f>
        <v>1</v>
      </c>
      <c r="X44" s="49">
        <f>W44*2</f>
        <v>2</v>
      </c>
      <c r="Y44" s="91"/>
      <c r="Z44" s="91"/>
      <c r="AA44" s="91"/>
      <c r="AB44" s="146"/>
      <c r="AC44" s="91"/>
      <c r="AD44" s="48"/>
      <c r="AE44" s="49"/>
      <c r="AF44" s="145"/>
      <c r="AG44" s="145"/>
      <c r="AH44" s="145"/>
      <c r="AI44" s="145"/>
      <c r="AJ44" s="91"/>
      <c r="AK44" s="48"/>
      <c r="AL44" s="49"/>
      <c r="AM44" s="91"/>
      <c r="AN44" s="91"/>
      <c r="AO44" s="91"/>
      <c r="AP44" s="91"/>
      <c r="AQ44" s="91"/>
      <c r="AR44" s="111"/>
      <c r="AS44" s="49"/>
      <c r="AT44" s="3">
        <f>I44+P44+W44+AD44+AK44++AR44</f>
        <v>1</v>
      </c>
      <c r="AU44" s="3">
        <f>J44+Q44+X44+AE44+AL44+AS44</f>
        <v>2</v>
      </c>
    </row>
    <row r="45" spans="1:47" ht="25.5">
      <c r="A45" s="64"/>
      <c r="B45" s="199"/>
      <c r="C45" s="174" t="s">
        <v>74</v>
      </c>
      <c r="D45" s="1"/>
      <c r="E45" s="1"/>
      <c r="F45" s="91"/>
      <c r="G45" s="1"/>
      <c r="H45" s="1"/>
      <c r="I45" s="48"/>
      <c r="J45" s="49"/>
      <c r="K45" s="1"/>
      <c r="L45" s="1"/>
      <c r="M45" s="1"/>
      <c r="N45" s="1"/>
      <c r="O45" s="1"/>
      <c r="P45" s="48"/>
      <c r="Q45" s="49"/>
      <c r="R45" s="1"/>
      <c r="S45" s="1"/>
      <c r="T45" s="1"/>
      <c r="U45" s="146"/>
      <c r="V45" s="146"/>
      <c r="W45" s="48">
        <f t="shared" si="19"/>
        <v>0</v>
      </c>
      <c r="X45" s="49">
        <f>W45</f>
        <v>0</v>
      </c>
      <c r="Y45" s="91"/>
      <c r="Z45" s="91"/>
      <c r="AA45" s="91"/>
      <c r="AB45" s="146"/>
      <c r="AC45" s="91">
        <v>0.5</v>
      </c>
      <c r="AD45" s="48">
        <f>SUM(Y45:AC45)</f>
        <v>0.5</v>
      </c>
      <c r="AE45" s="49">
        <f>AD45</f>
        <v>0.5</v>
      </c>
      <c r="AF45" s="1"/>
      <c r="AG45" s="1"/>
      <c r="AH45" s="1"/>
      <c r="AI45" s="1"/>
      <c r="AJ45" s="1"/>
      <c r="AK45" s="48"/>
      <c r="AL45" s="49"/>
      <c r="AM45" s="91"/>
      <c r="AN45" s="91"/>
      <c r="AO45" s="91"/>
      <c r="AP45" s="91">
        <v>0.5</v>
      </c>
      <c r="AQ45" s="91">
        <v>0.5</v>
      </c>
      <c r="AR45" s="111">
        <f t="shared" si="18"/>
        <v>1</v>
      </c>
      <c r="AS45" s="49">
        <v>1</v>
      </c>
      <c r="AT45" s="3">
        <f t="shared" si="14"/>
        <v>1.5</v>
      </c>
      <c r="AU45" s="3">
        <f t="shared" si="15"/>
        <v>1.5</v>
      </c>
    </row>
    <row r="46" spans="1:47" ht="51">
      <c r="A46" s="64"/>
      <c r="B46" s="199"/>
      <c r="C46" s="136" t="s">
        <v>53</v>
      </c>
      <c r="D46" s="131"/>
      <c r="E46" s="92">
        <v>1</v>
      </c>
      <c r="F46" s="91"/>
      <c r="G46" s="92">
        <v>1</v>
      </c>
      <c r="H46" s="1"/>
      <c r="I46" s="48">
        <f>SUM(D46:G46)</f>
        <v>2</v>
      </c>
      <c r="J46" s="49">
        <f>I46*2</f>
        <v>4</v>
      </c>
      <c r="K46" s="91"/>
      <c r="L46" s="91"/>
      <c r="M46" s="91"/>
      <c r="N46" s="91"/>
      <c r="O46" s="91"/>
      <c r="P46" s="48"/>
      <c r="Q46" s="49"/>
      <c r="R46" s="1"/>
      <c r="S46" s="1"/>
      <c r="T46" s="1"/>
      <c r="U46" s="1"/>
      <c r="V46" s="1"/>
      <c r="W46" s="48"/>
      <c r="X46" s="49"/>
      <c r="Y46" s="1"/>
      <c r="Z46" s="1"/>
      <c r="AA46" s="91"/>
      <c r="AB46" s="1"/>
      <c r="AC46" s="1"/>
      <c r="AD46" s="48"/>
      <c r="AE46" s="49"/>
      <c r="AF46" s="44"/>
      <c r="AG46" s="44"/>
      <c r="AH46" s="44"/>
      <c r="AI46" s="44"/>
      <c r="AJ46" s="44"/>
      <c r="AK46" s="48"/>
      <c r="AL46" s="49"/>
      <c r="AM46" s="91"/>
      <c r="AN46" s="91"/>
      <c r="AO46" s="91"/>
      <c r="AP46" s="91"/>
      <c r="AQ46" s="91"/>
      <c r="AR46" s="111">
        <f t="shared" si="18"/>
        <v>0</v>
      </c>
      <c r="AS46" s="49">
        <f>SUM(AM46:AR46)</f>
        <v>0</v>
      </c>
      <c r="AT46" s="3">
        <f aca="true" t="shared" si="20" ref="AT46:AT61">I46+P46+W46+AD46+AK46++AR46</f>
        <v>2</v>
      </c>
      <c r="AU46" s="3">
        <f t="shared" si="15"/>
        <v>4</v>
      </c>
    </row>
    <row r="47" spans="1:94" ht="76.5">
      <c r="A47" s="64"/>
      <c r="B47" s="199"/>
      <c r="C47" s="136" t="s">
        <v>97</v>
      </c>
      <c r="D47" s="1"/>
      <c r="E47" s="5"/>
      <c r="F47" s="91"/>
      <c r="G47" s="5"/>
      <c r="H47" s="1"/>
      <c r="I47" s="48"/>
      <c r="J47" s="49"/>
      <c r="K47" s="92">
        <v>1</v>
      </c>
      <c r="L47" s="92">
        <v>1</v>
      </c>
      <c r="M47" s="91"/>
      <c r="N47" s="92">
        <v>1</v>
      </c>
      <c r="O47" s="92">
        <v>1</v>
      </c>
      <c r="P47" s="48">
        <f>SUM(K47:O47)</f>
        <v>4</v>
      </c>
      <c r="Q47" s="49">
        <f>P47*2</f>
        <v>8</v>
      </c>
      <c r="R47" s="1"/>
      <c r="S47" s="1"/>
      <c r="T47" s="1"/>
      <c r="U47" s="1"/>
      <c r="V47" s="1"/>
      <c r="W47" s="48"/>
      <c r="X47" s="49"/>
      <c r="Y47" s="1"/>
      <c r="Z47" s="1"/>
      <c r="AA47" s="91"/>
      <c r="AB47" s="1"/>
      <c r="AC47" s="1"/>
      <c r="AD47" s="48"/>
      <c r="AE47" s="49"/>
      <c r="AF47" s="44"/>
      <c r="AG47" s="44"/>
      <c r="AH47" s="44"/>
      <c r="AI47" s="44"/>
      <c r="AJ47" s="44"/>
      <c r="AK47" s="48"/>
      <c r="AL47" s="49"/>
      <c r="AM47" s="91"/>
      <c r="AN47" s="91"/>
      <c r="AO47" s="91"/>
      <c r="AP47" s="91"/>
      <c r="AQ47" s="91"/>
      <c r="AR47" s="111">
        <f t="shared" si="18"/>
        <v>0</v>
      </c>
      <c r="AS47" s="49">
        <f>SUM(AM47:AR47)</f>
        <v>0</v>
      </c>
      <c r="AT47" s="3">
        <f t="shared" si="20"/>
        <v>4</v>
      </c>
      <c r="AU47" s="3">
        <f t="shared" si="15"/>
        <v>8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</row>
    <row r="48" spans="1:94" ht="51">
      <c r="A48" s="64"/>
      <c r="B48" s="199"/>
      <c r="C48" s="136" t="s">
        <v>57</v>
      </c>
      <c r="D48" s="1"/>
      <c r="E48" s="1"/>
      <c r="F48" s="1"/>
      <c r="G48" s="1"/>
      <c r="H48" s="1"/>
      <c r="I48" s="48"/>
      <c r="J48" s="49"/>
      <c r="K48" s="1"/>
      <c r="L48" s="1"/>
      <c r="M48" s="1"/>
      <c r="N48" s="1"/>
      <c r="O48" s="1"/>
      <c r="P48" s="48"/>
      <c r="Q48" s="49"/>
      <c r="R48" s="1">
        <v>1</v>
      </c>
      <c r="S48" s="92">
        <v>1</v>
      </c>
      <c r="T48" s="91">
        <v>1</v>
      </c>
      <c r="U48" s="92">
        <v>1</v>
      </c>
      <c r="V48" s="92">
        <v>1</v>
      </c>
      <c r="W48" s="48">
        <f t="shared" si="19"/>
        <v>5</v>
      </c>
      <c r="X48" s="49">
        <f>W48+S48+U48+V48</f>
        <v>8</v>
      </c>
      <c r="Y48" s="1"/>
      <c r="Z48" s="1"/>
      <c r="AA48" s="91"/>
      <c r="AB48" s="1"/>
      <c r="AC48" s="1"/>
      <c r="AD48" s="48"/>
      <c r="AE48" s="49"/>
      <c r="AF48" s="44"/>
      <c r="AG48" s="44"/>
      <c r="AH48" s="1"/>
      <c r="AI48" s="44"/>
      <c r="AJ48" s="44"/>
      <c r="AK48" s="48"/>
      <c r="AL48" s="49"/>
      <c r="AM48" s="91"/>
      <c r="AN48" s="91"/>
      <c r="AO48" s="91"/>
      <c r="AP48" s="91"/>
      <c r="AQ48" s="91"/>
      <c r="AR48" s="111">
        <f t="shared" si="18"/>
        <v>0</v>
      </c>
      <c r="AS48" s="49">
        <f>SUM(AM48:AR48)</f>
        <v>0</v>
      </c>
      <c r="AT48" s="3">
        <f t="shared" si="20"/>
        <v>5</v>
      </c>
      <c r="AU48" s="3">
        <f t="shared" si="15"/>
        <v>8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</row>
    <row r="49" spans="1:94" ht="38.25">
      <c r="A49" s="64"/>
      <c r="B49" s="199"/>
      <c r="C49" s="75" t="s">
        <v>60</v>
      </c>
      <c r="D49" s="1"/>
      <c r="E49" s="1"/>
      <c r="F49" s="1"/>
      <c r="G49" s="1"/>
      <c r="H49" s="1"/>
      <c r="I49" s="48"/>
      <c r="J49" s="49"/>
      <c r="K49" s="1"/>
      <c r="L49" s="1"/>
      <c r="M49" s="1"/>
      <c r="N49" s="1"/>
      <c r="O49" s="1"/>
      <c r="P49" s="48"/>
      <c r="Q49" s="49"/>
      <c r="R49" s="1"/>
      <c r="S49" s="5"/>
      <c r="T49" s="91"/>
      <c r="U49" s="91"/>
      <c r="V49" s="91"/>
      <c r="W49" s="48"/>
      <c r="X49" s="49"/>
      <c r="Y49" s="1"/>
      <c r="Z49" s="1"/>
      <c r="AA49" s="91"/>
      <c r="AB49" s="1"/>
      <c r="AC49" s="1"/>
      <c r="AD49" s="48"/>
      <c r="AE49" s="49"/>
      <c r="AF49" s="44"/>
      <c r="AG49" s="44"/>
      <c r="AH49" s="1"/>
      <c r="AI49" s="44"/>
      <c r="AJ49" s="44"/>
      <c r="AK49" s="48"/>
      <c r="AL49" s="49"/>
      <c r="AM49" s="5"/>
      <c r="AN49" s="5">
        <v>1</v>
      </c>
      <c r="AO49" s="5"/>
      <c r="AP49" s="5">
        <v>1</v>
      </c>
      <c r="AQ49" s="92">
        <v>1</v>
      </c>
      <c r="AR49" s="111">
        <f t="shared" si="18"/>
        <v>3</v>
      </c>
      <c r="AS49" s="49">
        <f>AR49+AQ49</f>
        <v>4</v>
      </c>
      <c r="AT49" s="3">
        <f t="shared" si="20"/>
        <v>3</v>
      </c>
      <c r="AU49" s="3">
        <f t="shared" si="15"/>
        <v>4</v>
      </c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</row>
    <row r="50" spans="1:94" ht="38.25">
      <c r="A50" s="64"/>
      <c r="B50" s="199"/>
      <c r="C50" s="135" t="s">
        <v>140</v>
      </c>
      <c r="D50" s="1"/>
      <c r="E50" s="1"/>
      <c r="F50" s="1"/>
      <c r="G50" s="1"/>
      <c r="H50" s="1"/>
      <c r="I50" s="48"/>
      <c r="J50" s="49"/>
      <c r="K50" s="1"/>
      <c r="L50" s="1"/>
      <c r="M50" s="1"/>
      <c r="N50" s="1"/>
      <c r="O50" s="1"/>
      <c r="P50" s="48"/>
      <c r="Q50" s="49"/>
      <c r="R50" s="1"/>
      <c r="S50" s="5"/>
      <c r="T50" s="91"/>
      <c r="U50" s="91"/>
      <c r="V50" s="91"/>
      <c r="W50" s="48"/>
      <c r="X50" s="49"/>
      <c r="Y50" s="1"/>
      <c r="Z50" s="1"/>
      <c r="AA50" s="91"/>
      <c r="AB50" s="1"/>
      <c r="AC50" s="1"/>
      <c r="AD50" s="48"/>
      <c r="AE50" s="49"/>
      <c r="AF50" s="44"/>
      <c r="AG50" s="44"/>
      <c r="AH50" s="1"/>
      <c r="AI50" s="44"/>
      <c r="AJ50" s="44"/>
      <c r="AK50" s="48"/>
      <c r="AL50" s="49"/>
      <c r="AM50" s="5"/>
      <c r="AN50" s="5">
        <v>1</v>
      </c>
      <c r="AO50" s="5"/>
      <c r="AP50" s="5">
        <v>0.5</v>
      </c>
      <c r="AQ50" s="5">
        <v>0.5</v>
      </c>
      <c r="AR50" s="111">
        <f>SUM(AM50:AQ50)</f>
        <v>2</v>
      </c>
      <c r="AS50" s="49">
        <f>AR50</f>
        <v>2</v>
      </c>
      <c r="AT50" s="3">
        <f t="shared" si="20"/>
        <v>2</v>
      </c>
      <c r="AU50" s="3">
        <f t="shared" si="15"/>
        <v>2</v>
      </c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</row>
    <row r="51" spans="1:94" ht="51">
      <c r="A51" s="64"/>
      <c r="B51" s="199"/>
      <c r="C51" s="135" t="s">
        <v>80</v>
      </c>
      <c r="D51" s="1"/>
      <c r="E51" s="1"/>
      <c r="F51" s="1"/>
      <c r="G51" s="1"/>
      <c r="H51" s="1"/>
      <c r="I51" s="48"/>
      <c r="J51" s="49"/>
      <c r="K51" s="1"/>
      <c r="L51" s="1"/>
      <c r="M51" s="1"/>
      <c r="N51" s="1"/>
      <c r="O51" s="1"/>
      <c r="P51" s="48"/>
      <c r="Q51" s="49"/>
      <c r="R51" s="1"/>
      <c r="S51" s="1"/>
      <c r="T51" s="1"/>
      <c r="U51" s="1"/>
      <c r="V51" s="1"/>
      <c r="W51" s="48"/>
      <c r="X51" s="49"/>
      <c r="Y51" s="91">
        <v>1</v>
      </c>
      <c r="Z51" s="91">
        <v>1</v>
      </c>
      <c r="AA51" s="91"/>
      <c r="AB51" s="91">
        <v>1</v>
      </c>
      <c r="AC51" s="92">
        <v>1</v>
      </c>
      <c r="AD51" s="48">
        <f>SUM(Y51:AC51)</f>
        <v>4</v>
      </c>
      <c r="AE51" s="49">
        <f>AD51+AC51</f>
        <v>5</v>
      </c>
      <c r="AF51" s="59"/>
      <c r="AG51" s="59"/>
      <c r="AH51" s="59"/>
      <c r="AI51" s="59"/>
      <c r="AJ51" s="92"/>
      <c r="AK51" s="48">
        <f>SUM(AF51:AJ51)</f>
        <v>0</v>
      </c>
      <c r="AL51" s="49">
        <f>AK51*2</f>
        <v>0</v>
      </c>
      <c r="AM51" s="91">
        <v>1</v>
      </c>
      <c r="AN51" s="92">
        <v>1</v>
      </c>
      <c r="AO51" s="91"/>
      <c r="AP51" s="91">
        <v>1</v>
      </c>
      <c r="AQ51" s="91">
        <v>1</v>
      </c>
      <c r="AR51" s="111">
        <f t="shared" si="18"/>
        <v>4</v>
      </c>
      <c r="AS51" s="49">
        <f>AR51+AN51</f>
        <v>5</v>
      </c>
      <c r="AT51" s="3">
        <f t="shared" si="20"/>
        <v>8</v>
      </c>
      <c r="AU51" s="3">
        <f t="shared" si="15"/>
        <v>10</v>
      </c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ht="25.5">
      <c r="A52" s="64"/>
      <c r="B52" s="199"/>
      <c r="C52" s="135" t="s">
        <v>111</v>
      </c>
      <c r="D52" s="1"/>
      <c r="E52" s="1"/>
      <c r="F52" s="1"/>
      <c r="G52" s="1"/>
      <c r="H52" s="1"/>
      <c r="I52" s="48"/>
      <c r="J52" s="49"/>
      <c r="K52" s="1"/>
      <c r="L52" s="1"/>
      <c r="M52" s="1"/>
      <c r="N52" s="1"/>
      <c r="O52" s="1"/>
      <c r="P52" s="48"/>
      <c r="Q52" s="49"/>
      <c r="R52" s="1"/>
      <c r="S52" s="1"/>
      <c r="T52" s="1"/>
      <c r="U52" s="1"/>
      <c r="V52" s="1"/>
      <c r="W52" s="48"/>
      <c r="X52" s="49"/>
      <c r="Y52" s="91"/>
      <c r="Z52" s="91"/>
      <c r="AA52" s="91"/>
      <c r="AB52" s="91"/>
      <c r="AC52" s="91"/>
      <c r="AD52" s="48"/>
      <c r="AE52" s="49"/>
      <c r="AF52" s="59"/>
      <c r="AG52" s="59"/>
      <c r="AH52" s="59"/>
      <c r="AI52" s="59"/>
      <c r="AJ52" s="92"/>
      <c r="AK52" s="48"/>
      <c r="AL52" s="49"/>
      <c r="AM52" s="91">
        <v>1</v>
      </c>
      <c r="AN52" s="91"/>
      <c r="AO52" s="91"/>
      <c r="AP52" s="91"/>
      <c r="AQ52" s="91">
        <v>1</v>
      </c>
      <c r="AR52" s="111">
        <f t="shared" si="18"/>
        <v>2</v>
      </c>
      <c r="AS52" s="49">
        <f>AR52</f>
        <v>2</v>
      </c>
      <c r="AT52" s="3">
        <f t="shared" si="20"/>
        <v>2</v>
      </c>
      <c r="AU52" s="3">
        <f t="shared" si="15"/>
        <v>2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</row>
    <row r="53" spans="1:94" ht="51">
      <c r="A53" s="64"/>
      <c r="B53" s="199"/>
      <c r="C53" s="135" t="s">
        <v>82</v>
      </c>
      <c r="D53" s="1"/>
      <c r="E53" s="1"/>
      <c r="F53" s="1"/>
      <c r="G53" s="1"/>
      <c r="H53" s="1"/>
      <c r="I53" s="48"/>
      <c r="J53" s="49"/>
      <c r="K53" s="1"/>
      <c r="L53" s="1"/>
      <c r="M53" s="1"/>
      <c r="N53" s="1"/>
      <c r="O53" s="1"/>
      <c r="P53" s="48"/>
      <c r="Q53" s="49"/>
      <c r="R53" s="1"/>
      <c r="S53" s="1"/>
      <c r="T53" s="1"/>
      <c r="U53" s="1"/>
      <c r="V53" s="1"/>
      <c r="W53" s="48"/>
      <c r="X53" s="49"/>
      <c r="Y53" s="1"/>
      <c r="Z53" s="1"/>
      <c r="AA53" s="1"/>
      <c r="AB53" s="1"/>
      <c r="AC53" s="1">
        <v>1</v>
      </c>
      <c r="AD53" s="48">
        <f>SUM(Y53:AC53)</f>
        <v>1</v>
      </c>
      <c r="AE53" s="49">
        <f>AD53</f>
        <v>1</v>
      </c>
      <c r="AF53" s="1"/>
      <c r="AG53" s="91"/>
      <c r="AH53" s="1"/>
      <c r="AI53" s="91"/>
      <c r="AJ53" s="91"/>
      <c r="AK53" s="48">
        <f>SUM(AG53:AJ53)</f>
        <v>0</v>
      </c>
      <c r="AL53" s="49">
        <f>AK53</f>
        <v>0</v>
      </c>
      <c r="AM53" s="91"/>
      <c r="AN53" s="91">
        <v>1</v>
      </c>
      <c r="AO53" s="91"/>
      <c r="AP53" s="91">
        <v>1</v>
      </c>
      <c r="AQ53" s="91"/>
      <c r="AR53" s="111">
        <f t="shared" si="18"/>
        <v>2</v>
      </c>
      <c r="AS53" s="49">
        <f>AR53</f>
        <v>2</v>
      </c>
      <c r="AT53" s="3">
        <f t="shared" si="20"/>
        <v>3</v>
      </c>
      <c r="AU53" s="3">
        <f t="shared" si="15"/>
        <v>3</v>
      </c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</row>
    <row r="54" spans="1:94" ht="38.25">
      <c r="A54" s="64"/>
      <c r="B54" s="199"/>
      <c r="C54" s="135" t="s">
        <v>159</v>
      </c>
      <c r="D54" s="1"/>
      <c r="E54" s="1"/>
      <c r="F54" s="1"/>
      <c r="G54" s="1"/>
      <c r="H54" s="1"/>
      <c r="I54" s="48"/>
      <c r="J54" s="49"/>
      <c r="K54" s="1"/>
      <c r="L54" s="1"/>
      <c r="M54" s="1"/>
      <c r="N54" s="1"/>
      <c r="O54" s="1">
        <v>1</v>
      </c>
      <c r="P54" s="48">
        <f>SUM(K54:O54)</f>
        <v>1</v>
      </c>
      <c r="Q54" s="49">
        <f>P54</f>
        <v>1</v>
      </c>
      <c r="R54" s="1"/>
      <c r="S54" s="1"/>
      <c r="T54" s="1"/>
      <c r="U54" s="1"/>
      <c r="V54" s="1"/>
      <c r="W54" s="48"/>
      <c r="X54" s="49"/>
      <c r="Y54" s="1"/>
      <c r="Z54" s="1"/>
      <c r="AA54" s="1"/>
      <c r="AB54" s="1"/>
      <c r="AC54" s="1"/>
      <c r="AD54" s="48"/>
      <c r="AE54" s="49"/>
      <c r="AF54" s="1"/>
      <c r="AG54" s="91"/>
      <c r="AH54" s="1"/>
      <c r="AI54" s="91"/>
      <c r="AJ54" s="91"/>
      <c r="AK54" s="48"/>
      <c r="AL54" s="49"/>
      <c r="AM54" s="91"/>
      <c r="AN54" s="91"/>
      <c r="AO54" s="91"/>
      <c r="AP54" s="91"/>
      <c r="AQ54" s="91"/>
      <c r="AR54" s="111"/>
      <c r="AS54" s="49"/>
      <c r="AT54" s="3">
        <f t="shared" si="20"/>
        <v>1</v>
      </c>
      <c r="AU54" s="3">
        <f t="shared" si="15"/>
        <v>1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ht="25.5">
      <c r="A55" s="64"/>
      <c r="B55" s="199"/>
      <c r="C55" s="137" t="s">
        <v>157</v>
      </c>
      <c r="D55" s="1"/>
      <c r="E55" s="1"/>
      <c r="F55" s="1"/>
      <c r="G55" s="91"/>
      <c r="H55" s="1"/>
      <c r="I55" s="48">
        <f>SUM(D55:G55)</f>
        <v>0</v>
      </c>
      <c r="J55" s="49">
        <f>I55</f>
        <v>0</v>
      </c>
      <c r="K55" s="1"/>
      <c r="L55" s="1"/>
      <c r="M55" s="1"/>
      <c r="N55" s="6"/>
      <c r="O55" s="1"/>
      <c r="P55" s="48">
        <f>SUM(O55:O55)</f>
        <v>0</v>
      </c>
      <c r="Q55" s="49">
        <f>P55</f>
        <v>0</v>
      </c>
      <c r="R55" s="1"/>
      <c r="S55" s="1"/>
      <c r="T55" s="1"/>
      <c r="U55" s="1"/>
      <c r="V55" s="1">
        <v>1</v>
      </c>
      <c r="W55" s="48">
        <f>SUM(S55:V55)</f>
        <v>1</v>
      </c>
      <c r="X55" s="49">
        <f>W55</f>
        <v>1</v>
      </c>
      <c r="Y55" s="1"/>
      <c r="Z55" s="1"/>
      <c r="AA55" s="1"/>
      <c r="AB55" s="1"/>
      <c r="AC55" s="1"/>
      <c r="AD55" s="48"/>
      <c r="AE55" s="49"/>
      <c r="AF55" s="1"/>
      <c r="AG55" s="1"/>
      <c r="AH55" s="1"/>
      <c r="AI55" s="1"/>
      <c r="AJ55" s="1"/>
      <c r="AK55" s="48"/>
      <c r="AL55" s="49"/>
      <c r="AM55" s="91"/>
      <c r="AN55" s="91"/>
      <c r="AO55" s="91"/>
      <c r="AP55" s="91"/>
      <c r="AQ55" s="91"/>
      <c r="AR55" s="111"/>
      <c r="AS55" s="49">
        <f>SUM(AM55:AR55)</f>
        <v>0</v>
      </c>
      <c r="AT55" s="3">
        <f t="shared" si="20"/>
        <v>1</v>
      </c>
      <c r="AU55" s="3">
        <f t="shared" si="15"/>
        <v>1</v>
      </c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</row>
    <row r="56" spans="1:94" ht="25.5">
      <c r="A56" s="64"/>
      <c r="B56" s="199"/>
      <c r="C56" s="134" t="s">
        <v>65</v>
      </c>
      <c r="D56" s="1"/>
      <c r="E56" s="1"/>
      <c r="F56" s="1"/>
      <c r="G56" s="91"/>
      <c r="H56" s="1"/>
      <c r="I56" s="48"/>
      <c r="J56" s="49"/>
      <c r="K56" s="1"/>
      <c r="L56" s="1"/>
      <c r="M56" s="1"/>
      <c r="N56" s="1"/>
      <c r="O56" s="1"/>
      <c r="P56" s="48"/>
      <c r="Q56" s="49"/>
      <c r="R56" s="1"/>
      <c r="S56" s="1"/>
      <c r="T56" s="1"/>
      <c r="U56" s="1"/>
      <c r="V56" s="1"/>
      <c r="W56" s="48"/>
      <c r="X56" s="49"/>
      <c r="Y56" s="1"/>
      <c r="Z56" s="1"/>
      <c r="AA56" s="1"/>
      <c r="AB56" s="1"/>
      <c r="AC56" s="1"/>
      <c r="AD56" s="48"/>
      <c r="AE56" s="49"/>
      <c r="AF56" s="1"/>
      <c r="AG56" s="1"/>
      <c r="AH56" s="1"/>
      <c r="AI56" s="1"/>
      <c r="AJ56" s="1"/>
      <c r="AK56" s="48"/>
      <c r="AL56" s="49"/>
      <c r="AM56" s="91"/>
      <c r="AN56" s="91">
        <v>1</v>
      </c>
      <c r="AO56" s="91"/>
      <c r="AP56" s="91">
        <v>1</v>
      </c>
      <c r="AQ56" s="91"/>
      <c r="AR56" s="111"/>
      <c r="AS56" s="49">
        <f>SUM(AM56:AR56)</f>
        <v>2</v>
      </c>
      <c r="AT56" s="3">
        <f t="shared" si="20"/>
        <v>0</v>
      </c>
      <c r="AU56" s="3">
        <f t="shared" si="15"/>
        <v>2</v>
      </c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</row>
    <row r="57" spans="1:94" ht="51">
      <c r="A57" s="64"/>
      <c r="B57" s="199"/>
      <c r="C57" s="134" t="s">
        <v>64</v>
      </c>
      <c r="D57" s="1"/>
      <c r="E57" s="1"/>
      <c r="F57" s="1"/>
      <c r="G57" s="1"/>
      <c r="H57" s="1"/>
      <c r="I57" s="48"/>
      <c r="J57" s="49"/>
      <c r="K57" s="1"/>
      <c r="L57" s="1"/>
      <c r="M57" s="1"/>
      <c r="N57" s="1"/>
      <c r="O57" s="1"/>
      <c r="P57" s="48"/>
      <c r="Q57" s="49"/>
      <c r="R57" s="1"/>
      <c r="S57" s="1"/>
      <c r="T57" s="1"/>
      <c r="U57" s="1"/>
      <c r="V57" s="1"/>
      <c r="W57" s="48"/>
      <c r="X57" s="49"/>
      <c r="Y57" s="1"/>
      <c r="Z57" s="1"/>
      <c r="AA57" s="1"/>
      <c r="AB57" s="91"/>
      <c r="AC57" s="92">
        <v>1</v>
      </c>
      <c r="AD57" s="48">
        <f>SUM(Y57:AC57)</f>
        <v>1</v>
      </c>
      <c r="AE57" s="49">
        <f>AD57*2</f>
        <v>2</v>
      </c>
      <c r="AF57" s="1"/>
      <c r="AG57" s="1"/>
      <c r="AH57" s="1"/>
      <c r="AI57" s="1"/>
      <c r="AJ57" s="1"/>
      <c r="AK57" s="48"/>
      <c r="AL57" s="49"/>
      <c r="AM57" s="91"/>
      <c r="AN57" s="91"/>
      <c r="AO57" s="91"/>
      <c r="AP57" s="91"/>
      <c r="AQ57" s="91"/>
      <c r="AR57" s="111">
        <f>SUM(AN57:AQ57)</f>
        <v>0</v>
      </c>
      <c r="AS57" s="49">
        <f>AR57</f>
        <v>0</v>
      </c>
      <c r="AT57" s="3">
        <f t="shared" si="20"/>
        <v>1</v>
      </c>
      <c r="AU57" s="3">
        <f t="shared" si="15"/>
        <v>2</v>
      </c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</row>
    <row r="58" spans="1:94" ht="12.75">
      <c r="A58" s="64"/>
      <c r="B58" s="199"/>
      <c r="C58" s="134" t="s">
        <v>161</v>
      </c>
      <c r="D58" s="1"/>
      <c r="E58" s="1"/>
      <c r="F58" s="1"/>
      <c r="G58" s="1"/>
      <c r="H58" s="1"/>
      <c r="I58" s="48"/>
      <c r="J58" s="49"/>
      <c r="K58" s="1"/>
      <c r="L58" s="1"/>
      <c r="M58" s="1"/>
      <c r="N58" s="1"/>
      <c r="O58" s="1"/>
      <c r="P58" s="48"/>
      <c r="Q58" s="49"/>
      <c r="R58" s="1"/>
      <c r="S58" s="1"/>
      <c r="T58" s="1"/>
      <c r="U58" s="1"/>
      <c r="V58" s="1">
        <v>1</v>
      </c>
      <c r="W58" s="48">
        <f>SUM(S58:V58)</f>
        <v>1</v>
      </c>
      <c r="X58" s="49">
        <f>W58</f>
        <v>1</v>
      </c>
      <c r="Y58" s="1"/>
      <c r="Z58" s="1"/>
      <c r="AA58" s="1"/>
      <c r="AB58" s="91"/>
      <c r="AC58" s="91"/>
      <c r="AD58" s="48"/>
      <c r="AE58" s="49"/>
      <c r="AF58" s="1"/>
      <c r="AG58" s="1"/>
      <c r="AH58" s="1"/>
      <c r="AI58" s="1"/>
      <c r="AJ58" s="1"/>
      <c r="AK58" s="48"/>
      <c r="AL58" s="49"/>
      <c r="AM58" s="91"/>
      <c r="AN58" s="91"/>
      <c r="AO58" s="91"/>
      <c r="AP58" s="91"/>
      <c r="AQ58" s="91"/>
      <c r="AR58" s="111"/>
      <c r="AS58" s="49"/>
      <c r="AT58" s="3">
        <f>I58+P58+W58+AD58+AK58++AR58</f>
        <v>1</v>
      </c>
      <c r="AU58" s="3">
        <f>J58+Q58+X58+AE58+AL58+AS58</f>
        <v>1</v>
      </c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</row>
    <row r="59" spans="1:94" ht="25.5">
      <c r="A59" s="64"/>
      <c r="B59" s="199"/>
      <c r="C59" s="134" t="s">
        <v>158</v>
      </c>
      <c r="D59" s="1"/>
      <c r="E59" s="1"/>
      <c r="F59" s="1"/>
      <c r="G59" s="1"/>
      <c r="H59" s="1"/>
      <c r="I59" s="48"/>
      <c r="J59" s="49"/>
      <c r="K59" s="1"/>
      <c r="L59" s="1"/>
      <c r="M59" s="1"/>
      <c r="N59" s="1"/>
      <c r="O59" s="1"/>
      <c r="P59" s="48"/>
      <c r="Q59" s="49"/>
      <c r="R59" s="1"/>
      <c r="S59" s="1"/>
      <c r="T59" s="1"/>
      <c r="U59" s="1"/>
      <c r="V59" s="1">
        <v>1</v>
      </c>
      <c r="W59" s="48">
        <f>SUM(R59:V59)</f>
        <v>1</v>
      </c>
      <c r="X59" s="49">
        <f>W59</f>
        <v>1</v>
      </c>
      <c r="Y59" s="1"/>
      <c r="Z59" s="1"/>
      <c r="AA59" s="1"/>
      <c r="AB59" s="91"/>
      <c r="AC59" s="91"/>
      <c r="AD59" s="48"/>
      <c r="AE59" s="49"/>
      <c r="AF59" s="1"/>
      <c r="AG59" s="1"/>
      <c r="AH59" s="1"/>
      <c r="AI59" s="1"/>
      <c r="AJ59" s="1"/>
      <c r="AK59" s="48"/>
      <c r="AL59" s="49"/>
      <c r="AM59" s="91"/>
      <c r="AN59" s="91"/>
      <c r="AO59" s="91"/>
      <c r="AP59" s="91"/>
      <c r="AQ59" s="91"/>
      <c r="AR59" s="111"/>
      <c r="AS59" s="49"/>
      <c r="AT59" s="3">
        <f>I59+P59+W59+AD59+AK59++AR59</f>
        <v>1</v>
      </c>
      <c r="AU59" s="3">
        <f>J59+Q59+X59+AE59+AL59+AS59</f>
        <v>1</v>
      </c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ht="25.5">
      <c r="A60" s="64"/>
      <c r="B60" s="199"/>
      <c r="C60" s="137" t="s">
        <v>86</v>
      </c>
      <c r="D60" s="1"/>
      <c r="E60" s="1"/>
      <c r="F60" s="1"/>
      <c r="G60" s="1"/>
      <c r="H60" s="1"/>
      <c r="I60" s="48"/>
      <c r="J60" s="49"/>
      <c r="K60" s="1"/>
      <c r="L60" s="1"/>
      <c r="M60" s="1"/>
      <c r="N60" s="6"/>
      <c r="O60" s="6"/>
      <c r="P60" s="48"/>
      <c r="Q60" s="49"/>
      <c r="R60" s="60"/>
      <c r="S60" s="69"/>
      <c r="T60" s="1"/>
      <c r="U60" s="1"/>
      <c r="V60" s="91"/>
      <c r="W60" s="48"/>
      <c r="X60" s="49"/>
      <c r="Y60" s="1"/>
      <c r="Z60" s="1"/>
      <c r="AA60" s="1"/>
      <c r="AB60" s="1"/>
      <c r="AC60" s="1"/>
      <c r="AD60" s="48"/>
      <c r="AE60" s="49"/>
      <c r="AF60" s="1"/>
      <c r="AG60" s="1"/>
      <c r="AH60" s="1"/>
      <c r="AI60" s="1"/>
      <c r="AJ60" s="1"/>
      <c r="AK60" s="48"/>
      <c r="AL60" s="49"/>
      <c r="AM60" s="91"/>
      <c r="AN60" s="91">
        <v>1</v>
      </c>
      <c r="AO60" s="91"/>
      <c r="AP60" s="91">
        <v>1</v>
      </c>
      <c r="AQ60" s="91">
        <v>1</v>
      </c>
      <c r="AR60" s="111">
        <f>SUM(AN60:AQ60)</f>
        <v>3</v>
      </c>
      <c r="AS60" s="49">
        <f>AR60</f>
        <v>3</v>
      </c>
      <c r="AT60" s="3">
        <f t="shared" si="20"/>
        <v>3</v>
      </c>
      <c r="AU60" s="3">
        <f t="shared" si="15"/>
        <v>3</v>
      </c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4" ht="38.25">
      <c r="A61" s="64"/>
      <c r="B61" s="199"/>
      <c r="C61" s="134" t="s">
        <v>68</v>
      </c>
      <c r="D61" s="1"/>
      <c r="E61" s="1"/>
      <c r="F61" s="1"/>
      <c r="G61" s="1"/>
      <c r="H61" s="1"/>
      <c r="I61" s="48"/>
      <c r="J61" s="49"/>
      <c r="K61" s="1"/>
      <c r="L61" s="1"/>
      <c r="M61" s="1"/>
      <c r="N61" s="1"/>
      <c r="O61" s="1"/>
      <c r="P61" s="48"/>
      <c r="Q61" s="49"/>
      <c r="R61" s="1"/>
      <c r="S61" s="91">
        <v>1</v>
      </c>
      <c r="T61" s="1"/>
      <c r="U61" s="91">
        <v>1</v>
      </c>
      <c r="V61" s="1"/>
      <c r="W61" s="48">
        <f>SUM(R61:U61)</f>
        <v>2</v>
      </c>
      <c r="X61" s="49">
        <f>W61</f>
        <v>2</v>
      </c>
      <c r="Y61" s="1"/>
      <c r="Z61" s="1">
        <v>1</v>
      </c>
      <c r="AA61" s="1"/>
      <c r="AB61" s="91">
        <v>1</v>
      </c>
      <c r="AC61" s="91"/>
      <c r="AD61" s="48">
        <f>SUM(Y61:AC61)</f>
        <v>2</v>
      </c>
      <c r="AE61" s="49">
        <f>AD61</f>
        <v>2</v>
      </c>
      <c r="AF61" s="1"/>
      <c r="AG61" s="1"/>
      <c r="AH61" s="1"/>
      <c r="AI61" s="1"/>
      <c r="AJ61" s="1"/>
      <c r="AK61" s="48"/>
      <c r="AL61" s="49"/>
      <c r="AM61" s="91"/>
      <c r="AN61" s="91"/>
      <c r="AO61" s="91"/>
      <c r="AP61" s="91"/>
      <c r="AQ61" s="91"/>
      <c r="AR61" s="111"/>
      <c r="AS61" s="49">
        <f>SUM(AM61:AR61)</f>
        <v>0</v>
      </c>
      <c r="AT61" s="3">
        <f t="shared" si="20"/>
        <v>4</v>
      </c>
      <c r="AU61" s="3">
        <f t="shared" si="15"/>
        <v>4</v>
      </c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ht="15.75" customHeight="1">
      <c r="A62" s="186" t="s">
        <v>24</v>
      </c>
      <c r="B62" s="187"/>
      <c r="C62" s="188"/>
      <c r="D62" s="8">
        <f aca="true" t="shared" si="21" ref="D62:V62">SUM(D41:D61)</f>
        <v>2</v>
      </c>
      <c r="E62" s="8">
        <f t="shared" si="21"/>
        <v>1</v>
      </c>
      <c r="F62" s="8">
        <f t="shared" si="21"/>
        <v>0</v>
      </c>
      <c r="G62" s="8">
        <f t="shared" si="21"/>
        <v>1</v>
      </c>
      <c r="H62" s="8">
        <f t="shared" si="21"/>
        <v>0</v>
      </c>
      <c r="I62" s="8">
        <f t="shared" si="21"/>
        <v>4</v>
      </c>
      <c r="J62" s="8">
        <f t="shared" si="21"/>
        <v>8</v>
      </c>
      <c r="K62" s="8">
        <f t="shared" si="21"/>
        <v>3</v>
      </c>
      <c r="L62" s="8">
        <f t="shared" si="21"/>
        <v>1</v>
      </c>
      <c r="M62" s="8">
        <f t="shared" si="21"/>
        <v>0</v>
      </c>
      <c r="N62" s="8">
        <f t="shared" si="21"/>
        <v>1</v>
      </c>
      <c r="O62" s="8">
        <f t="shared" si="21"/>
        <v>4</v>
      </c>
      <c r="P62" s="8">
        <f t="shared" si="21"/>
        <v>9</v>
      </c>
      <c r="Q62" s="8">
        <f t="shared" si="21"/>
        <v>16</v>
      </c>
      <c r="R62" s="8">
        <f t="shared" si="21"/>
        <v>4</v>
      </c>
      <c r="S62" s="8">
        <f t="shared" si="21"/>
        <v>3</v>
      </c>
      <c r="T62" s="8">
        <f t="shared" si="21"/>
        <v>1</v>
      </c>
      <c r="U62" s="8">
        <f t="shared" si="21"/>
        <v>3</v>
      </c>
      <c r="V62" s="8">
        <f t="shared" si="21"/>
        <v>7</v>
      </c>
      <c r="W62" s="8">
        <f>SUM(R62:V62)</f>
        <v>18</v>
      </c>
      <c r="X62" s="8">
        <f aca="true" t="shared" si="22" ref="X62:AC62">SUM(X41:X61)</f>
        <v>25</v>
      </c>
      <c r="Y62" s="8">
        <f t="shared" si="22"/>
        <v>3</v>
      </c>
      <c r="Z62" s="8">
        <f t="shared" si="22"/>
        <v>2</v>
      </c>
      <c r="AA62" s="8">
        <f t="shared" si="22"/>
        <v>0</v>
      </c>
      <c r="AB62" s="8">
        <f t="shared" si="22"/>
        <v>2</v>
      </c>
      <c r="AC62" s="8">
        <f t="shared" si="22"/>
        <v>6</v>
      </c>
      <c r="AD62" s="8">
        <f>SUM(Y62:AC62)</f>
        <v>13</v>
      </c>
      <c r="AE62" s="8">
        <f aca="true" t="shared" si="23" ref="AE62:AJ62">SUM(AE41:AE61)</f>
        <v>16</v>
      </c>
      <c r="AF62" s="8">
        <f t="shared" si="23"/>
        <v>0</v>
      </c>
      <c r="AG62" s="8">
        <f t="shared" si="23"/>
        <v>0</v>
      </c>
      <c r="AH62" s="8">
        <f t="shared" si="23"/>
        <v>0</v>
      </c>
      <c r="AI62" s="8">
        <f t="shared" si="23"/>
        <v>0</v>
      </c>
      <c r="AJ62" s="8">
        <f t="shared" si="23"/>
        <v>0</v>
      </c>
      <c r="AK62" s="49">
        <f>SUM(AF62:AJ62)</f>
        <v>0</v>
      </c>
      <c r="AL62" s="8">
        <f aca="true" t="shared" si="24" ref="AL62:AR62">SUM(AL41:AL61)</f>
        <v>0</v>
      </c>
      <c r="AM62" s="8">
        <f t="shared" si="24"/>
        <v>3</v>
      </c>
      <c r="AN62" s="8">
        <f t="shared" si="24"/>
        <v>7</v>
      </c>
      <c r="AO62" s="8">
        <f t="shared" si="24"/>
        <v>0</v>
      </c>
      <c r="AP62" s="8">
        <f t="shared" si="24"/>
        <v>8</v>
      </c>
      <c r="AQ62" s="8">
        <f t="shared" si="24"/>
        <v>7</v>
      </c>
      <c r="AR62" s="8">
        <f t="shared" si="24"/>
        <v>23</v>
      </c>
      <c r="AS62" s="49">
        <f>SUM(AS42:AS61)</f>
        <v>28</v>
      </c>
      <c r="AT62" s="76">
        <f>I62+P62+W62+AD62</f>
        <v>44</v>
      </c>
      <c r="AU62" s="103">
        <f>SUM(AU41:AU61)</f>
        <v>93</v>
      </c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</row>
    <row r="63" spans="1:94" ht="15.75" customHeight="1">
      <c r="A63" s="189" t="s">
        <v>136</v>
      </c>
      <c r="B63" s="190"/>
      <c r="C63" s="191"/>
      <c r="D63" s="2">
        <v>32</v>
      </c>
      <c r="E63" s="2">
        <v>32</v>
      </c>
      <c r="F63" s="2">
        <v>32</v>
      </c>
      <c r="G63" s="2">
        <v>32</v>
      </c>
      <c r="H63" s="2">
        <v>10</v>
      </c>
      <c r="I63" s="49"/>
      <c r="J63" s="49"/>
      <c r="K63" s="2">
        <v>33</v>
      </c>
      <c r="L63" s="2">
        <v>33</v>
      </c>
      <c r="M63" s="2">
        <v>33</v>
      </c>
      <c r="N63" s="2">
        <v>33</v>
      </c>
      <c r="O63" s="2">
        <v>33</v>
      </c>
      <c r="P63" s="49"/>
      <c r="Q63" s="49"/>
      <c r="R63" s="2">
        <v>35</v>
      </c>
      <c r="S63" s="2">
        <v>35</v>
      </c>
      <c r="T63" s="2">
        <v>35</v>
      </c>
      <c r="U63" s="2">
        <v>35</v>
      </c>
      <c r="V63" s="2">
        <v>35</v>
      </c>
      <c r="W63" s="49"/>
      <c r="X63" s="49"/>
      <c r="Y63" s="2">
        <v>36</v>
      </c>
      <c r="Z63" s="2">
        <v>36</v>
      </c>
      <c r="AA63" s="2">
        <v>36</v>
      </c>
      <c r="AB63" s="2">
        <v>36</v>
      </c>
      <c r="AC63" s="2">
        <v>36</v>
      </c>
      <c r="AD63" s="49"/>
      <c r="AE63" s="49"/>
      <c r="AF63" s="2">
        <v>36</v>
      </c>
      <c r="AG63" s="2">
        <v>36</v>
      </c>
      <c r="AH63" s="2">
        <v>36</v>
      </c>
      <c r="AI63" s="2">
        <v>36</v>
      </c>
      <c r="AJ63" s="2">
        <v>36</v>
      </c>
      <c r="AK63" s="49"/>
      <c r="AL63" s="49"/>
      <c r="AM63" s="2">
        <v>36</v>
      </c>
      <c r="AN63" s="2">
        <v>36</v>
      </c>
      <c r="AO63" s="2">
        <v>36</v>
      </c>
      <c r="AP63" s="2">
        <v>36</v>
      </c>
      <c r="AQ63" s="2">
        <v>36</v>
      </c>
      <c r="AR63" s="49"/>
      <c r="AS63" s="49"/>
      <c r="AT63" s="76"/>
      <c r="AU63" s="7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</row>
    <row r="64" spans="1:94" ht="15.75" customHeight="1">
      <c r="A64" s="189" t="s">
        <v>5</v>
      </c>
      <c r="B64" s="190"/>
      <c r="C64" s="191"/>
      <c r="D64" s="8">
        <f aca="true" t="shared" si="25" ref="D64:I64">D27+D62+D40</f>
        <v>32</v>
      </c>
      <c r="E64" s="8">
        <f t="shared" si="25"/>
        <v>32</v>
      </c>
      <c r="F64" s="8">
        <f t="shared" si="25"/>
        <v>32</v>
      </c>
      <c r="G64" s="8">
        <f t="shared" si="25"/>
        <v>32</v>
      </c>
      <c r="H64" s="8">
        <f t="shared" si="25"/>
        <v>0</v>
      </c>
      <c r="I64" s="8">
        <f t="shared" si="25"/>
        <v>128</v>
      </c>
      <c r="J64" s="8"/>
      <c r="K64" s="49">
        <f aca="true" t="shared" si="26" ref="K64:P64">K27+K62+K40</f>
        <v>33</v>
      </c>
      <c r="L64" s="49">
        <f t="shared" si="26"/>
        <v>33</v>
      </c>
      <c r="M64" s="49">
        <f t="shared" si="26"/>
        <v>33</v>
      </c>
      <c r="N64" s="49">
        <f t="shared" si="26"/>
        <v>33</v>
      </c>
      <c r="O64" s="49">
        <f t="shared" si="26"/>
        <v>34</v>
      </c>
      <c r="P64" s="49">
        <f t="shared" si="26"/>
        <v>166</v>
      </c>
      <c r="Q64" s="8"/>
      <c r="R64" s="49">
        <f aca="true" t="shared" si="27" ref="R64:W64">R27+R62+R40</f>
        <v>36</v>
      </c>
      <c r="S64" s="49">
        <f t="shared" si="27"/>
        <v>36</v>
      </c>
      <c r="T64" s="49">
        <f t="shared" si="27"/>
        <v>35</v>
      </c>
      <c r="U64" s="49">
        <f t="shared" si="27"/>
        <v>36</v>
      </c>
      <c r="V64" s="49">
        <f t="shared" si="27"/>
        <v>37</v>
      </c>
      <c r="W64" s="49">
        <f t="shared" si="27"/>
        <v>180</v>
      </c>
      <c r="X64" s="8"/>
      <c r="Y64" s="8">
        <f aca="true" t="shared" si="28" ref="Y64:AD64">Y62+Y40+Y27</f>
        <v>37</v>
      </c>
      <c r="Z64" s="8">
        <f t="shared" si="28"/>
        <v>37</v>
      </c>
      <c r="AA64" s="8">
        <f t="shared" si="28"/>
        <v>36</v>
      </c>
      <c r="AB64" s="8">
        <f t="shared" si="28"/>
        <v>37</v>
      </c>
      <c r="AC64" s="8">
        <f t="shared" si="28"/>
        <v>38</v>
      </c>
      <c r="AD64" s="8">
        <f t="shared" si="28"/>
        <v>185</v>
      </c>
      <c r="AE64" s="8"/>
      <c r="AF64" s="8" t="e">
        <f>#REF!+AF62+AF40</f>
        <v>#REF!</v>
      </c>
      <c r="AG64" s="8" t="e">
        <f>#REF!+AG62+AG40</f>
        <v>#REF!</v>
      </c>
      <c r="AH64" s="8" t="e">
        <f>#REF!+AH62+AH40</f>
        <v>#REF!</v>
      </c>
      <c r="AI64" s="8" t="e">
        <f>#REF!+AI62+AI40</f>
        <v>#REF!</v>
      </c>
      <c r="AJ64" s="8" t="e">
        <f>#REF!+AJ62+AJ40</f>
        <v>#REF!</v>
      </c>
      <c r="AK64" s="8" t="e">
        <f>#REF!+AK62+AK40</f>
        <v>#REF!</v>
      </c>
      <c r="AL64" s="8"/>
      <c r="AM64" s="8">
        <f aca="true" t="shared" si="29" ref="AM64:AR64">AM27+AM62+AM40</f>
        <v>37</v>
      </c>
      <c r="AN64" s="8">
        <f t="shared" si="29"/>
        <v>39</v>
      </c>
      <c r="AO64" s="8">
        <f t="shared" si="29"/>
        <v>36</v>
      </c>
      <c r="AP64" s="8">
        <f t="shared" si="29"/>
        <v>40</v>
      </c>
      <c r="AQ64" s="8">
        <f t="shared" si="29"/>
        <v>39</v>
      </c>
      <c r="AR64" s="8">
        <f t="shared" si="29"/>
        <v>189</v>
      </c>
      <c r="AS64" s="8"/>
      <c r="AT64" s="70">
        <f>I64+P64+W64+AD64</f>
        <v>659</v>
      </c>
      <c r="AU64" s="70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</row>
    <row r="65" spans="1:94" ht="15.75" customHeight="1">
      <c r="A65" s="192" t="s">
        <v>1</v>
      </c>
      <c r="B65" s="193"/>
      <c r="C65" s="194"/>
      <c r="D65" s="2">
        <v>40</v>
      </c>
      <c r="E65" s="2">
        <v>40</v>
      </c>
      <c r="F65" s="2">
        <v>41</v>
      </c>
      <c r="G65" s="2">
        <v>40</v>
      </c>
      <c r="H65" s="2">
        <v>10</v>
      </c>
      <c r="I65" s="49"/>
      <c r="J65" s="49">
        <f>J27+J62+J40</f>
        <v>161</v>
      </c>
      <c r="K65" s="2">
        <v>42</v>
      </c>
      <c r="L65" s="2">
        <v>41</v>
      </c>
      <c r="M65" s="2">
        <v>42</v>
      </c>
      <c r="N65" s="2">
        <v>41</v>
      </c>
      <c r="O65" s="2">
        <v>42</v>
      </c>
      <c r="P65" s="49"/>
      <c r="Q65" s="8">
        <f>Q27+Q62+Q40</f>
        <v>208</v>
      </c>
      <c r="R65" s="2">
        <v>44</v>
      </c>
      <c r="S65" s="2">
        <v>44</v>
      </c>
      <c r="T65" s="2">
        <v>37</v>
      </c>
      <c r="U65" s="2">
        <v>44</v>
      </c>
      <c r="V65" s="2">
        <v>46</v>
      </c>
      <c r="W65" s="49"/>
      <c r="X65" s="49">
        <f>X27+X62+X40</f>
        <v>215</v>
      </c>
      <c r="Y65" s="2">
        <v>43</v>
      </c>
      <c r="Z65" s="2">
        <v>43</v>
      </c>
      <c r="AA65" s="2">
        <v>45</v>
      </c>
      <c r="AB65" s="2">
        <v>43</v>
      </c>
      <c r="AC65" s="2">
        <v>45</v>
      </c>
      <c r="AD65" s="49"/>
      <c r="AE65" s="49">
        <f>AE62+AE40+AE27</f>
        <v>219</v>
      </c>
      <c r="AF65" s="2">
        <v>45</v>
      </c>
      <c r="AG65" s="2">
        <v>48</v>
      </c>
      <c r="AH65" s="2">
        <v>47.5</v>
      </c>
      <c r="AI65" s="2">
        <v>48</v>
      </c>
      <c r="AJ65" s="2">
        <v>45</v>
      </c>
      <c r="AK65" s="49"/>
      <c r="AL65" s="102" t="e">
        <f>#REF!+AL62+AL40</f>
        <v>#REF!</v>
      </c>
      <c r="AM65" s="168">
        <v>42</v>
      </c>
      <c r="AN65" s="168">
        <v>44</v>
      </c>
      <c r="AO65" s="168">
        <v>44</v>
      </c>
      <c r="AP65" s="168">
        <v>44</v>
      </c>
      <c r="AQ65" s="168">
        <v>44</v>
      </c>
      <c r="AR65" s="168"/>
      <c r="AS65" s="168">
        <f>AS27+AS40+AS62</f>
        <v>218</v>
      </c>
      <c r="AT65" s="70"/>
      <c r="AU65" s="110">
        <f>AE65+X65+Q65+J65+AS65</f>
        <v>1021</v>
      </c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</row>
    <row r="66" spans="4:94" ht="31.5" customHeight="1">
      <c r="D66" s="28"/>
      <c r="E66" s="28"/>
      <c r="F66" s="28"/>
      <c r="G66" s="28"/>
      <c r="H66" s="28"/>
      <c r="I66" s="26"/>
      <c r="J66" s="29"/>
      <c r="K66" s="28"/>
      <c r="L66" s="28"/>
      <c r="M66" s="28"/>
      <c r="N66" s="28"/>
      <c r="O66" s="28"/>
      <c r="P66" s="29"/>
      <c r="Q66" s="30"/>
      <c r="R66" s="31"/>
      <c r="S66" s="28"/>
      <c r="AA66" s="117"/>
      <c r="AC66" s="178"/>
      <c r="AH66" s="117"/>
      <c r="AT66" s="26"/>
      <c r="AU66" s="2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</row>
    <row r="67" spans="4:94" ht="6" customHeight="1"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Q67" s="32"/>
      <c r="R67" s="31"/>
      <c r="S67" s="28"/>
      <c r="AT67" s="26"/>
      <c r="AU67" s="2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</row>
    <row r="68" spans="3:94" ht="11.25" customHeight="1">
      <c r="C68" s="118"/>
      <c r="AT68" s="26"/>
      <c r="AU68" s="2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46:94" ht="12.75">
      <c r="AT69" s="26"/>
      <c r="AU69" s="2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</row>
    <row r="70" spans="3:94" ht="12.75" customHeight="1">
      <c r="C70" s="33"/>
      <c r="D70" s="31"/>
      <c r="E70" s="31"/>
      <c r="F70" s="31"/>
      <c r="G70" s="31"/>
      <c r="H70" s="31"/>
      <c r="I70" s="34"/>
      <c r="J70" s="30"/>
      <c r="K70" s="31"/>
      <c r="L70" s="31"/>
      <c r="M70" s="31"/>
      <c r="N70" s="31"/>
      <c r="O70" s="31"/>
      <c r="P70" s="30"/>
      <c r="Q70" s="30"/>
      <c r="R70" s="31"/>
      <c r="S70" s="31"/>
      <c r="T70" s="31"/>
      <c r="U70" s="31"/>
      <c r="V70" s="31"/>
      <c r="W70" s="30"/>
      <c r="X70" s="30"/>
      <c r="Y70" s="31"/>
      <c r="AT70" s="26"/>
      <c r="AU70" s="2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</row>
    <row r="71" spans="3:94" ht="18.75">
      <c r="C71" s="33"/>
      <c r="D71" s="31"/>
      <c r="E71" s="31"/>
      <c r="F71" s="31"/>
      <c r="G71" s="31"/>
      <c r="H71" s="31"/>
      <c r="I71" s="34"/>
      <c r="J71" s="30"/>
      <c r="K71" s="31"/>
      <c r="L71" s="31"/>
      <c r="M71" s="31"/>
      <c r="N71" s="58"/>
      <c r="O71" s="58"/>
      <c r="P71" s="30"/>
      <c r="Q71" s="30"/>
      <c r="R71" s="31"/>
      <c r="S71" s="31"/>
      <c r="T71" s="31"/>
      <c r="U71" s="31"/>
      <c r="V71" s="31"/>
      <c r="W71" s="30"/>
      <c r="X71" s="30"/>
      <c r="Y71" s="31"/>
      <c r="AT71" s="26"/>
      <c r="AU71" s="2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</row>
    <row r="72" spans="1:47" s="41" customFormat="1" ht="6" customHeight="1">
      <c r="A72" s="35"/>
      <c r="B72" s="24"/>
      <c r="C72" s="36"/>
      <c r="D72" s="32"/>
      <c r="E72" s="37"/>
      <c r="F72" s="37"/>
      <c r="G72" s="37"/>
      <c r="H72" s="38"/>
      <c r="I72" s="37"/>
      <c r="J72" s="37"/>
      <c r="K72" s="38"/>
      <c r="L72" s="37"/>
      <c r="M72" s="39"/>
      <c r="N72" s="39"/>
      <c r="O72" s="39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40"/>
      <c r="AU72" s="40"/>
    </row>
    <row r="73" spans="1:47" s="41" customFormat="1" ht="12.75" customHeight="1">
      <c r="A73" s="35"/>
      <c r="B73" s="24"/>
      <c r="C73" s="36"/>
      <c r="D73" s="32"/>
      <c r="E73" s="37"/>
      <c r="F73" s="37"/>
      <c r="G73" s="37"/>
      <c r="H73" s="38"/>
      <c r="I73" s="37"/>
      <c r="J73" s="37"/>
      <c r="K73" s="38"/>
      <c r="L73" s="37"/>
      <c r="M73" s="39"/>
      <c r="N73" s="39"/>
      <c r="O73" s="39"/>
      <c r="P73" s="38"/>
      <c r="Q73" s="37"/>
      <c r="R73" s="37"/>
      <c r="S73" s="37"/>
      <c r="T73" s="37"/>
      <c r="U73" s="37"/>
      <c r="V73" s="37"/>
      <c r="W73" s="38"/>
      <c r="X73" s="38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40"/>
      <c r="AU73" s="40"/>
    </row>
    <row r="74" spans="1:47" s="41" customFormat="1" ht="12" customHeight="1">
      <c r="A74" s="35"/>
      <c r="B74" s="24"/>
      <c r="C74" s="57"/>
      <c r="D74" s="57"/>
      <c r="E74" s="37"/>
      <c r="F74" s="37"/>
      <c r="G74" s="37"/>
      <c r="H74" s="38"/>
      <c r="I74" s="37"/>
      <c r="J74" s="37"/>
      <c r="K74" s="38"/>
      <c r="L74" s="37"/>
      <c r="M74" s="39"/>
      <c r="N74" s="39"/>
      <c r="O74" s="39"/>
      <c r="P74" s="38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40"/>
      <c r="AU74" s="40"/>
    </row>
    <row r="75" spans="1:47" s="41" customFormat="1" ht="15" customHeight="1">
      <c r="A75" s="35"/>
      <c r="B75" s="24"/>
      <c r="C75" s="57"/>
      <c r="D75" s="5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85"/>
      <c r="S75" s="185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40"/>
      <c r="AU75" s="40"/>
    </row>
    <row r="76" spans="1:47" s="41" customFormat="1" ht="12" customHeight="1">
      <c r="A76" s="35"/>
      <c r="B76" s="24"/>
      <c r="C76" s="57"/>
      <c r="D76" s="57"/>
      <c r="E76" s="37"/>
      <c r="F76" s="37"/>
      <c r="G76" s="37"/>
      <c r="H76" s="38"/>
      <c r="I76" s="37"/>
      <c r="J76" s="37"/>
      <c r="K76" s="38"/>
      <c r="L76" s="37"/>
      <c r="M76" s="39"/>
      <c r="N76" s="39"/>
      <c r="O76" s="39"/>
      <c r="P76" s="38"/>
      <c r="Q76" s="37"/>
      <c r="R76" s="185"/>
      <c r="S76" s="185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40"/>
      <c r="AU76" s="40"/>
    </row>
    <row r="77" spans="3:94" ht="12.75">
      <c r="C77" s="33"/>
      <c r="D77" s="31"/>
      <c r="E77" s="31"/>
      <c r="F77" s="31"/>
      <c r="G77" s="31"/>
      <c r="H77" s="31"/>
      <c r="I77" s="34"/>
      <c r="J77" s="30"/>
      <c r="K77" s="31"/>
      <c r="L77" s="31"/>
      <c r="M77" s="31"/>
      <c r="N77" s="31"/>
      <c r="O77" s="31"/>
      <c r="P77" s="30"/>
      <c r="Q77" s="30"/>
      <c r="R77" s="31"/>
      <c r="S77" s="31"/>
      <c r="T77" s="31"/>
      <c r="U77" s="31"/>
      <c r="V77" s="31"/>
      <c r="W77" s="30"/>
      <c r="X77" s="30"/>
      <c r="Y77" s="31"/>
      <c r="AT77" s="26"/>
      <c r="AU77" s="2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</row>
    <row r="78" spans="3:94" ht="12.75">
      <c r="C78" s="16"/>
      <c r="D78" s="28"/>
      <c r="AT78" s="26"/>
      <c r="AU78" s="2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</row>
    <row r="79" spans="3:94" ht="109.5" customHeight="1">
      <c r="C79" s="56"/>
      <c r="D79" s="28"/>
      <c r="AT79" s="26"/>
      <c r="AU79" s="2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</row>
    <row r="80" spans="3:94" ht="12.75" customHeight="1">
      <c r="C80" s="54"/>
      <c r="D80" s="28"/>
      <c r="AT80" s="26"/>
      <c r="AU80" s="2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</row>
    <row r="81" spans="3:94" ht="15.75">
      <c r="C81" s="54"/>
      <c r="D81" s="28"/>
      <c r="AT81" s="26"/>
      <c r="AU81" s="2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</row>
    <row r="82" spans="3:94" ht="15.75">
      <c r="C82" s="54"/>
      <c r="D82" s="28"/>
      <c r="AT82" s="26"/>
      <c r="AU82" s="2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</row>
    <row r="83" spans="3:94" ht="15.75">
      <c r="C83" s="54"/>
      <c r="D83" s="28"/>
      <c r="AT83" s="26"/>
      <c r="AU83" s="2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</row>
    <row r="84" spans="3:94" ht="15.75">
      <c r="C84" s="54"/>
      <c r="D84" s="28"/>
      <c r="AT84" s="26"/>
      <c r="AU84" s="2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</row>
    <row r="85" spans="3:94" ht="15.75">
      <c r="C85" s="54"/>
      <c r="D85" s="28"/>
      <c r="AT85" s="26"/>
      <c r="AU85" s="2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</row>
    <row r="86" spans="1:94" ht="12.75">
      <c r="A86" s="12"/>
      <c r="B86" s="12"/>
      <c r="C86" s="16"/>
      <c r="D86" s="28"/>
      <c r="AT86" s="26"/>
      <c r="AU86" s="2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</row>
    <row r="87" spans="1:94" ht="15.75">
      <c r="A87" s="12"/>
      <c r="B87" s="12"/>
      <c r="C87" s="55"/>
      <c r="D87" s="28"/>
      <c r="AT87" s="26"/>
      <c r="AU87" s="2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</row>
    <row r="88" spans="1:94" ht="12.75">
      <c r="A88" s="12"/>
      <c r="B88" s="12"/>
      <c r="C88" s="16"/>
      <c r="D88" s="28"/>
      <c r="AT88" s="26"/>
      <c r="AU88" s="2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</row>
    <row r="89" spans="1:94" ht="15.75">
      <c r="A89" s="12"/>
      <c r="B89" s="12"/>
      <c r="C89" s="55"/>
      <c r="D89" s="28"/>
      <c r="AT89" s="26"/>
      <c r="AU89" s="2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</row>
    <row r="90" spans="1:94" ht="12.75">
      <c r="A90" s="12"/>
      <c r="B90" s="12"/>
      <c r="C90" s="16"/>
      <c r="D90" s="28"/>
      <c r="AT90" s="26"/>
      <c r="AU90" s="2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</row>
    <row r="91" spans="1:94" ht="12.75">
      <c r="A91" s="12"/>
      <c r="B91" s="12"/>
      <c r="C91" s="16"/>
      <c r="D91" s="28"/>
      <c r="AT91" s="26"/>
      <c r="AU91" s="2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</row>
    <row r="92" spans="1:94" ht="12.75">
      <c r="A92" s="12"/>
      <c r="B92" s="12"/>
      <c r="C92" s="16"/>
      <c r="D92" s="28"/>
      <c r="AT92" s="26"/>
      <c r="AU92" s="2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</row>
    <row r="93" spans="1:94" ht="12.75">
      <c r="A93" s="12"/>
      <c r="B93" s="12"/>
      <c r="C93" s="16"/>
      <c r="D93" s="28"/>
      <c r="AT93" s="26"/>
      <c r="AU93" s="2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</row>
    <row r="94" spans="1:94" ht="12.75">
      <c r="A94" s="12"/>
      <c r="B94" s="12"/>
      <c r="C94" s="16"/>
      <c r="D94" s="28"/>
      <c r="AT94" s="26"/>
      <c r="AU94" s="2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</row>
    <row r="95" spans="1:94" ht="12.75">
      <c r="A95" s="12"/>
      <c r="B95" s="12"/>
      <c r="C95" s="16"/>
      <c r="D95" s="28"/>
      <c r="AT95" s="26"/>
      <c r="AU95" s="2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</row>
    <row r="96" spans="1:94" ht="12.75">
      <c r="A96" s="12"/>
      <c r="B96" s="12"/>
      <c r="C96" s="16"/>
      <c r="D96" s="28"/>
      <c r="AT96" s="26"/>
      <c r="AU96" s="2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</row>
    <row r="97" spans="1:94" ht="12.75">
      <c r="A97" s="12"/>
      <c r="B97" s="12"/>
      <c r="C97" s="16"/>
      <c r="D97" s="28"/>
      <c r="AT97" s="26"/>
      <c r="AU97" s="2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</row>
    <row r="98" spans="1:94" ht="12.75">
      <c r="A98" s="12"/>
      <c r="B98" s="12"/>
      <c r="C98" s="16"/>
      <c r="D98" s="28"/>
      <c r="AT98" s="26"/>
      <c r="AU98" s="2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</row>
    <row r="99" spans="1:94" ht="12.75">
      <c r="A99" s="12"/>
      <c r="B99" s="12"/>
      <c r="C99" s="16"/>
      <c r="D99" s="28"/>
      <c r="AT99" s="26"/>
      <c r="AU99" s="2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</row>
    <row r="100" spans="1:94" ht="12.75">
      <c r="A100" s="12"/>
      <c r="B100" s="12"/>
      <c r="C100" s="16"/>
      <c r="D100" s="28"/>
      <c r="AT100" s="26"/>
      <c r="AU100" s="2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</row>
    <row r="101" spans="1:94" ht="12.75">
      <c r="A101" s="12"/>
      <c r="B101" s="12"/>
      <c r="C101" s="16"/>
      <c r="D101" s="28"/>
      <c r="AT101" s="26"/>
      <c r="AU101" s="2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</row>
    <row r="102" spans="1:94" ht="12.75">
      <c r="A102" s="12"/>
      <c r="B102" s="12"/>
      <c r="C102" s="16"/>
      <c r="D102" s="28"/>
      <c r="F102" s="28"/>
      <c r="G102" s="28"/>
      <c r="AT102" s="26"/>
      <c r="AU102" s="2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</row>
    <row r="103" spans="1:94" ht="12.75">
      <c r="A103" s="12"/>
      <c r="B103" s="12"/>
      <c r="C103" s="16"/>
      <c r="D103" s="28"/>
      <c r="F103" s="28"/>
      <c r="G103" s="28"/>
      <c r="AT103" s="26"/>
      <c r="AU103" s="2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2.75">
      <c r="A104" s="12"/>
      <c r="B104" s="12"/>
      <c r="D104" s="28"/>
      <c r="F104" s="28"/>
      <c r="G104" s="28"/>
      <c r="AT104" s="26"/>
      <c r="AU104" s="2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</row>
    <row r="105" spans="1:94" ht="12.75">
      <c r="A105" s="12"/>
      <c r="B105" s="12"/>
      <c r="D105" s="28"/>
      <c r="F105" s="28"/>
      <c r="G105" s="28"/>
      <c r="AT105" s="26"/>
      <c r="AU105" s="2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2.75">
      <c r="A106" s="12"/>
      <c r="B106" s="12"/>
      <c r="D106" s="28"/>
      <c r="F106" s="28"/>
      <c r="G106" s="28"/>
      <c r="AT106" s="26"/>
      <c r="AU106" s="2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</row>
    <row r="107" spans="1:94" ht="12.75">
      <c r="A107" s="12"/>
      <c r="B107" s="12"/>
      <c r="D107" s="28"/>
      <c r="F107" s="28"/>
      <c r="G107" s="28"/>
      <c r="AT107" s="26"/>
      <c r="AU107" s="2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ht="12.75">
      <c r="A108" s="12"/>
      <c r="B108" s="12"/>
      <c r="D108" s="28"/>
      <c r="F108" s="28"/>
      <c r="G108" s="28"/>
      <c r="AT108" s="26"/>
      <c r="AU108" s="2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</row>
    <row r="109" spans="1:94" ht="12.75">
      <c r="A109" s="12"/>
      <c r="B109" s="12"/>
      <c r="D109" s="28"/>
      <c r="F109" s="28"/>
      <c r="G109" s="28"/>
      <c r="AT109" s="26"/>
      <c r="AU109" s="2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</row>
    <row r="110" spans="1:94" ht="12.75">
      <c r="A110" s="12"/>
      <c r="B110" s="12"/>
      <c r="D110" s="28"/>
      <c r="F110" s="28"/>
      <c r="G110" s="28"/>
      <c r="AT110" s="26"/>
      <c r="AU110" s="2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</row>
    <row r="111" spans="1:94" ht="12.75">
      <c r="A111" s="12"/>
      <c r="B111" s="12"/>
      <c r="D111" s="28"/>
      <c r="F111" s="28"/>
      <c r="G111" s="28"/>
      <c r="AT111" s="26"/>
      <c r="AU111" s="2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ht="12.75">
      <c r="A112" s="12"/>
      <c r="B112" s="12"/>
      <c r="D112" s="28"/>
      <c r="F112" s="28"/>
      <c r="G112" s="28"/>
      <c r="AT112" s="26"/>
      <c r="AU112" s="2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</row>
    <row r="113" spans="1:94" ht="12.75">
      <c r="A113" s="12"/>
      <c r="B113" s="12"/>
      <c r="D113" s="28"/>
      <c r="F113" s="28"/>
      <c r="G113" s="28"/>
      <c r="AT113" s="26"/>
      <c r="AU113" s="2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ht="12.75">
      <c r="A114" s="12"/>
      <c r="B114" s="12"/>
      <c r="D114" s="28"/>
      <c r="F114" s="28"/>
      <c r="G114" s="28"/>
      <c r="AT114" s="26"/>
      <c r="AU114" s="2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</row>
    <row r="115" spans="1:94" ht="12.75">
      <c r="A115" s="12"/>
      <c r="B115" s="12"/>
      <c r="D115" s="28"/>
      <c r="F115" s="28"/>
      <c r="G115" s="28"/>
      <c r="AT115" s="26"/>
      <c r="AU115" s="2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</row>
    <row r="116" spans="1:94" ht="12.75">
      <c r="A116" s="12"/>
      <c r="B116" s="12"/>
      <c r="D116" s="28"/>
      <c r="F116" s="28"/>
      <c r="G116" s="28"/>
      <c r="AT116" s="26"/>
      <c r="AU116" s="2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2.75">
      <c r="A117" s="12"/>
      <c r="B117" s="12"/>
      <c r="D117" s="28"/>
      <c r="F117" s="28"/>
      <c r="G117" s="28"/>
      <c r="AT117" s="26"/>
      <c r="AU117" s="2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</row>
    <row r="118" spans="1:94" ht="12.75">
      <c r="A118" s="12"/>
      <c r="B118" s="12"/>
      <c r="D118" s="28"/>
      <c r="F118" s="28"/>
      <c r="G118" s="28"/>
      <c r="AT118" s="26"/>
      <c r="AU118" s="2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</row>
    <row r="119" spans="1:94" ht="12.75">
      <c r="A119" s="12"/>
      <c r="B119" s="12"/>
      <c r="D119" s="28"/>
      <c r="F119" s="28"/>
      <c r="G119" s="28"/>
      <c r="AT119" s="26"/>
      <c r="AU119" s="2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</row>
    <row r="120" spans="1:94" ht="12.75">
      <c r="A120" s="12"/>
      <c r="B120" s="12"/>
      <c r="D120" s="28"/>
      <c r="F120" s="28"/>
      <c r="G120" s="28"/>
      <c r="AT120" s="26"/>
      <c r="AU120" s="2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</row>
    <row r="121" spans="1:94" ht="12.75">
      <c r="A121" s="12"/>
      <c r="B121" s="12"/>
      <c r="D121" s="28"/>
      <c r="F121" s="28"/>
      <c r="G121" s="28"/>
      <c r="AT121" s="26"/>
      <c r="AU121" s="2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</row>
    <row r="122" spans="1:94" ht="12.75">
      <c r="A122" s="12"/>
      <c r="B122" s="12"/>
      <c r="D122" s="28"/>
      <c r="F122" s="28"/>
      <c r="G122" s="28"/>
      <c r="AT122" s="26"/>
      <c r="AU122" s="2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</row>
    <row r="123" spans="1:94" ht="12.75">
      <c r="A123" s="12"/>
      <c r="B123" s="12"/>
      <c r="D123" s="28"/>
      <c r="F123" s="28"/>
      <c r="G123" s="28"/>
      <c r="AT123" s="26"/>
      <c r="AU123" s="2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12.75">
      <c r="A124" s="12"/>
      <c r="B124" s="12"/>
      <c r="D124" s="28"/>
      <c r="F124" s="28"/>
      <c r="G124" s="28"/>
      <c r="AT124" s="26"/>
      <c r="AU124" s="2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</row>
    <row r="125" spans="1:94" ht="12.75">
      <c r="A125" s="12"/>
      <c r="B125" s="12"/>
      <c r="D125" s="28"/>
      <c r="F125" s="28"/>
      <c r="G125" s="28"/>
      <c r="AT125" s="26"/>
      <c r="AU125" s="2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</row>
    <row r="126" spans="1:94" ht="12.75">
      <c r="A126" s="12"/>
      <c r="B126" s="12"/>
      <c r="D126" s="28"/>
      <c r="F126" s="28"/>
      <c r="G126" s="28"/>
      <c r="AT126" s="26"/>
      <c r="AU126" s="2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</row>
    <row r="127" spans="1:94" ht="12.75">
      <c r="A127" s="12"/>
      <c r="B127" s="12"/>
      <c r="D127" s="28"/>
      <c r="F127" s="28"/>
      <c r="G127" s="28"/>
      <c r="AT127" s="26"/>
      <c r="AU127" s="2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ht="12.75">
      <c r="A128" s="12"/>
      <c r="B128" s="12"/>
      <c r="D128" s="28"/>
      <c r="F128" s="28"/>
      <c r="G128" s="28"/>
      <c r="AT128" s="26"/>
      <c r="AU128" s="2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</row>
    <row r="129" spans="1:94" ht="12.75">
      <c r="A129" s="12"/>
      <c r="B129" s="12"/>
      <c r="D129" s="28"/>
      <c r="F129" s="28"/>
      <c r="G129" s="28"/>
      <c r="AT129" s="26"/>
      <c r="AU129" s="2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12.75">
      <c r="A130" s="12"/>
      <c r="B130" s="12"/>
      <c r="D130" s="28"/>
      <c r="F130" s="28"/>
      <c r="G130" s="28"/>
      <c r="AT130" s="26"/>
      <c r="AU130" s="2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</row>
    <row r="131" spans="1:47" ht="12.75">
      <c r="A131" s="12"/>
      <c r="B131" s="12"/>
      <c r="D131" s="28"/>
      <c r="F131" s="28"/>
      <c r="G131" s="28"/>
      <c r="AT131" s="26"/>
      <c r="AU131" s="26"/>
    </row>
    <row r="132" spans="1:47" ht="12.75">
      <c r="A132" s="12"/>
      <c r="B132" s="12"/>
      <c r="D132" s="28"/>
      <c r="F132" s="28"/>
      <c r="G132" s="28"/>
      <c r="AT132" s="26"/>
      <c r="AU132" s="26"/>
    </row>
    <row r="133" spans="1:47" ht="12.75">
      <c r="A133" s="12"/>
      <c r="B133" s="12"/>
      <c r="D133" s="28"/>
      <c r="F133" s="28"/>
      <c r="G133" s="28"/>
      <c r="AT133" s="26"/>
      <c r="AU133" s="26"/>
    </row>
    <row r="134" spans="1:47" ht="12.75">
      <c r="A134" s="12"/>
      <c r="B134" s="12"/>
      <c r="D134" s="28"/>
      <c r="F134" s="28"/>
      <c r="G134" s="28"/>
      <c r="AT134" s="26"/>
      <c r="AU134" s="26"/>
    </row>
    <row r="135" spans="1:47" ht="12.75">
      <c r="A135" s="12"/>
      <c r="B135" s="12"/>
      <c r="D135" s="28"/>
      <c r="F135" s="28"/>
      <c r="G135" s="28"/>
      <c r="AT135" s="26"/>
      <c r="AU135" s="26"/>
    </row>
    <row r="136" spans="1:47" ht="12.75">
      <c r="A136" s="12"/>
      <c r="B136" s="12"/>
      <c r="D136" s="28"/>
      <c r="F136" s="28"/>
      <c r="G136" s="28"/>
      <c r="AT136" s="26"/>
      <c r="AU136" s="26"/>
    </row>
    <row r="137" spans="1:47" ht="12.75">
      <c r="A137" s="12"/>
      <c r="B137" s="12"/>
      <c r="D137" s="28"/>
      <c r="F137" s="28"/>
      <c r="G137" s="28"/>
      <c r="AT137" s="26"/>
      <c r="AU137" s="26"/>
    </row>
    <row r="138" spans="1:47" ht="12.75">
      <c r="A138" s="12"/>
      <c r="B138" s="12"/>
      <c r="D138" s="28"/>
      <c r="F138" s="28"/>
      <c r="G138" s="28"/>
      <c r="AT138" s="26"/>
      <c r="AU138" s="26"/>
    </row>
    <row r="139" spans="1:47" ht="12.75">
      <c r="A139" s="12"/>
      <c r="B139" s="12"/>
      <c r="D139" s="28"/>
      <c r="F139" s="28"/>
      <c r="G139" s="28"/>
      <c r="AT139" s="26"/>
      <c r="AU139" s="26"/>
    </row>
    <row r="140" spans="1:47" ht="12.75">
      <c r="A140" s="12"/>
      <c r="B140" s="12"/>
      <c r="D140" s="28"/>
      <c r="F140" s="28"/>
      <c r="G140" s="28"/>
      <c r="AT140" s="26"/>
      <c r="AU140" s="26"/>
    </row>
    <row r="141" spans="1:47" ht="12.75">
      <c r="A141" s="12"/>
      <c r="B141" s="12"/>
      <c r="D141" s="28"/>
      <c r="F141" s="28"/>
      <c r="G141" s="28"/>
      <c r="AT141" s="26"/>
      <c r="AU141" s="26"/>
    </row>
    <row r="142" spans="1:47" ht="12.75">
      <c r="A142" s="12"/>
      <c r="B142" s="12"/>
      <c r="D142" s="28"/>
      <c r="F142" s="28"/>
      <c r="G142" s="28"/>
      <c r="AT142" s="26"/>
      <c r="AU142" s="26"/>
    </row>
    <row r="143" spans="1:47" ht="12.75">
      <c r="A143" s="12"/>
      <c r="B143" s="12"/>
      <c r="D143" s="28"/>
      <c r="F143" s="28"/>
      <c r="G143" s="28"/>
      <c r="AT143" s="26"/>
      <c r="AU143" s="26"/>
    </row>
    <row r="144" spans="1:47" ht="12.75">
      <c r="A144" s="12"/>
      <c r="B144" s="12"/>
      <c r="D144" s="28"/>
      <c r="F144" s="28"/>
      <c r="G144" s="28"/>
      <c r="AT144" s="26"/>
      <c r="AU144" s="26"/>
    </row>
    <row r="145" spans="1:47" ht="12.75">
      <c r="A145" s="12"/>
      <c r="B145" s="12"/>
      <c r="D145" s="28"/>
      <c r="F145" s="28"/>
      <c r="G145" s="28"/>
      <c r="AT145" s="26"/>
      <c r="AU145" s="26"/>
    </row>
    <row r="146" spans="1:47" ht="12.75">
      <c r="A146" s="12"/>
      <c r="B146" s="12"/>
      <c r="D146" s="28"/>
      <c r="F146" s="28"/>
      <c r="G146" s="28"/>
      <c r="AT146" s="26"/>
      <c r="AU146" s="26"/>
    </row>
    <row r="147" spans="1:47" ht="12.75">
      <c r="A147" s="12"/>
      <c r="B147" s="12"/>
      <c r="D147" s="28"/>
      <c r="F147" s="28"/>
      <c r="G147" s="28"/>
      <c r="AT147" s="26"/>
      <c r="AU147" s="26"/>
    </row>
    <row r="148" spans="1:47" ht="12.75">
      <c r="A148" s="12"/>
      <c r="B148" s="12"/>
      <c r="D148" s="28"/>
      <c r="F148" s="28"/>
      <c r="G148" s="28"/>
      <c r="AT148" s="26"/>
      <c r="AU148" s="26"/>
    </row>
    <row r="149" spans="1:47" ht="12.75">
      <c r="A149" s="12"/>
      <c r="B149" s="12"/>
      <c r="D149" s="28"/>
      <c r="F149" s="28"/>
      <c r="G149" s="28"/>
      <c r="AT149" s="26"/>
      <c r="AU149" s="26"/>
    </row>
    <row r="150" spans="1:47" ht="12.75">
      <c r="A150" s="12"/>
      <c r="B150" s="12"/>
      <c r="D150" s="28"/>
      <c r="F150" s="28"/>
      <c r="G150" s="28"/>
      <c r="AT150" s="26"/>
      <c r="AU150" s="26"/>
    </row>
    <row r="151" spans="1:47" ht="12.75">
      <c r="A151" s="12"/>
      <c r="B151" s="12"/>
      <c r="D151" s="28"/>
      <c r="F151" s="28"/>
      <c r="G151" s="28"/>
      <c r="AT151" s="26"/>
      <c r="AU151" s="26"/>
    </row>
    <row r="152" spans="1:47" ht="12.75">
      <c r="A152" s="12"/>
      <c r="B152" s="12"/>
      <c r="D152" s="28"/>
      <c r="F152" s="28"/>
      <c r="G152" s="28"/>
      <c r="AT152" s="26"/>
      <c r="AU152" s="26"/>
    </row>
    <row r="153" spans="1:47" ht="12.75">
      <c r="A153" s="12"/>
      <c r="B153" s="12"/>
      <c r="D153" s="28"/>
      <c r="F153" s="28"/>
      <c r="G153" s="28"/>
      <c r="AT153" s="26"/>
      <c r="AU153" s="26"/>
    </row>
    <row r="154" spans="1:47" ht="12.75">
      <c r="A154" s="12"/>
      <c r="B154" s="12"/>
      <c r="D154" s="28"/>
      <c r="F154" s="28"/>
      <c r="G154" s="28"/>
      <c r="AT154" s="26"/>
      <c r="AU154" s="26"/>
    </row>
    <row r="155" spans="1:47" ht="12.75">
      <c r="A155" s="12"/>
      <c r="B155" s="12"/>
      <c r="D155" s="28"/>
      <c r="F155" s="28"/>
      <c r="G155" s="28"/>
      <c r="AT155" s="26"/>
      <c r="AU155" s="26"/>
    </row>
    <row r="156" spans="1:47" ht="12.75">
      <c r="A156" s="12"/>
      <c r="B156" s="12"/>
      <c r="D156" s="28"/>
      <c r="F156" s="28"/>
      <c r="G156" s="28"/>
      <c r="AT156" s="26"/>
      <c r="AU156" s="26"/>
    </row>
    <row r="157" spans="1:47" ht="12.75">
      <c r="A157" s="12"/>
      <c r="B157" s="12"/>
      <c r="D157" s="28"/>
      <c r="F157" s="28"/>
      <c r="G157" s="28"/>
      <c r="AT157" s="26"/>
      <c r="AU157" s="26"/>
    </row>
    <row r="158" spans="1:47" ht="12.75">
      <c r="A158" s="12"/>
      <c r="B158" s="12"/>
      <c r="D158" s="28"/>
      <c r="F158" s="28"/>
      <c r="G158" s="28"/>
      <c r="AT158" s="26"/>
      <c r="AU158" s="26"/>
    </row>
    <row r="159" spans="1:47" ht="12.75">
      <c r="A159" s="12"/>
      <c r="B159" s="12"/>
      <c r="D159" s="28"/>
      <c r="F159" s="28"/>
      <c r="G159" s="28"/>
      <c r="AT159" s="26"/>
      <c r="AU159" s="26"/>
    </row>
    <row r="160" spans="1:47" ht="12.75">
      <c r="A160" s="12"/>
      <c r="B160" s="12"/>
      <c r="D160" s="28"/>
      <c r="F160" s="28"/>
      <c r="G160" s="28"/>
      <c r="AT160" s="26"/>
      <c r="AU160" s="26"/>
    </row>
    <row r="161" spans="1:47" ht="12.75">
      <c r="A161" s="12"/>
      <c r="B161" s="12"/>
      <c r="D161" s="28"/>
      <c r="F161" s="28"/>
      <c r="G161" s="28"/>
      <c r="AT161" s="26"/>
      <c r="AU161" s="26"/>
    </row>
    <row r="162" spans="1:47" ht="12.75">
      <c r="A162" s="12"/>
      <c r="B162" s="12"/>
      <c r="D162" s="28"/>
      <c r="F162" s="28"/>
      <c r="G162" s="28"/>
      <c r="AT162" s="26"/>
      <c r="AU162" s="26"/>
    </row>
    <row r="163" spans="1:47" ht="12.75">
      <c r="A163" s="12"/>
      <c r="B163" s="12"/>
      <c r="D163" s="28"/>
      <c r="F163" s="28"/>
      <c r="G163" s="28"/>
      <c r="AT163" s="26"/>
      <c r="AU163" s="26"/>
    </row>
    <row r="164" spans="1:47" ht="12.75">
      <c r="A164" s="12"/>
      <c r="B164" s="12"/>
      <c r="D164" s="28"/>
      <c r="F164" s="28"/>
      <c r="G164" s="28"/>
      <c r="AT164" s="26"/>
      <c r="AU164" s="26"/>
    </row>
    <row r="165" spans="1:47" ht="12.75">
      <c r="A165" s="12"/>
      <c r="B165" s="12"/>
      <c r="D165" s="28"/>
      <c r="F165" s="28"/>
      <c r="G165" s="28"/>
      <c r="AT165" s="26"/>
      <c r="AU165" s="26"/>
    </row>
    <row r="166" spans="1:47" ht="12.75">
      <c r="A166" s="12"/>
      <c r="B166" s="12"/>
      <c r="D166" s="28"/>
      <c r="F166" s="28"/>
      <c r="G166" s="28"/>
      <c r="AT166" s="26"/>
      <c r="AU166" s="26"/>
    </row>
    <row r="167" spans="1:47" ht="12.75">
      <c r="A167" s="12"/>
      <c r="B167" s="12"/>
      <c r="D167" s="28"/>
      <c r="F167" s="28"/>
      <c r="G167" s="28"/>
      <c r="AT167" s="26"/>
      <c r="AU167" s="26"/>
    </row>
    <row r="168" spans="1:47" ht="12.75">
      <c r="A168" s="12"/>
      <c r="B168" s="12"/>
      <c r="D168" s="28"/>
      <c r="F168" s="28"/>
      <c r="G168" s="28"/>
      <c r="AT168" s="26"/>
      <c r="AU168" s="26"/>
    </row>
    <row r="169" spans="1:47" ht="12.75">
      <c r="A169" s="12"/>
      <c r="B169" s="12"/>
      <c r="D169" s="28"/>
      <c r="F169" s="28"/>
      <c r="G169" s="28"/>
      <c r="AT169" s="26"/>
      <c r="AU169" s="26"/>
    </row>
    <row r="170" spans="1:47" ht="12.75">
      <c r="A170" s="12"/>
      <c r="B170" s="12"/>
      <c r="D170" s="28"/>
      <c r="F170" s="28"/>
      <c r="G170" s="28"/>
      <c r="AT170" s="26"/>
      <c r="AU170" s="26"/>
    </row>
    <row r="171" spans="1:47" ht="12.75">
      <c r="A171" s="12"/>
      <c r="B171" s="12"/>
      <c r="D171" s="28"/>
      <c r="F171" s="28"/>
      <c r="G171" s="28"/>
      <c r="AT171" s="26"/>
      <c r="AU171" s="26"/>
    </row>
    <row r="172" spans="1:47" ht="12.75">
      <c r="A172" s="12"/>
      <c r="B172" s="12"/>
      <c r="D172" s="28"/>
      <c r="F172" s="28"/>
      <c r="G172" s="28"/>
      <c r="AT172" s="26"/>
      <c r="AU172" s="26"/>
    </row>
    <row r="173" spans="1:47" ht="12.75">
      <c r="A173" s="12"/>
      <c r="B173" s="12"/>
      <c r="D173" s="28"/>
      <c r="F173" s="28"/>
      <c r="G173" s="28"/>
      <c r="AT173" s="26"/>
      <c r="AU173" s="26"/>
    </row>
    <row r="174" spans="1:47" ht="12.75">
      <c r="A174" s="12"/>
      <c r="B174" s="12"/>
      <c r="D174" s="28"/>
      <c r="F174" s="28"/>
      <c r="G174" s="28"/>
      <c r="AT174" s="26"/>
      <c r="AU174" s="26"/>
    </row>
    <row r="175" spans="1:47" ht="12.75">
      <c r="A175" s="12"/>
      <c r="B175" s="12"/>
      <c r="D175" s="28"/>
      <c r="F175" s="28"/>
      <c r="G175" s="28"/>
      <c r="AT175" s="26"/>
      <c r="AU175" s="26"/>
    </row>
    <row r="176" spans="1:47" ht="12.75">
      <c r="A176" s="12"/>
      <c r="B176" s="12"/>
      <c r="D176" s="28"/>
      <c r="F176" s="28"/>
      <c r="G176" s="28"/>
      <c r="AT176" s="26"/>
      <c r="AU176" s="26"/>
    </row>
    <row r="177" spans="1:47" ht="12.75">
      <c r="A177" s="12"/>
      <c r="B177" s="12"/>
      <c r="D177" s="28"/>
      <c r="F177" s="28"/>
      <c r="G177" s="28"/>
      <c r="AT177" s="26"/>
      <c r="AU177" s="26"/>
    </row>
    <row r="178" spans="1:47" ht="12.75">
      <c r="A178" s="12"/>
      <c r="B178" s="12"/>
      <c r="D178" s="28"/>
      <c r="F178" s="28"/>
      <c r="G178" s="28"/>
      <c r="AT178" s="26"/>
      <c r="AU178" s="26"/>
    </row>
    <row r="179" spans="1:47" ht="12.75">
      <c r="A179" s="12"/>
      <c r="B179" s="12"/>
      <c r="D179" s="28"/>
      <c r="F179" s="28"/>
      <c r="G179" s="28"/>
      <c r="AT179" s="26"/>
      <c r="AU179" s="26"/>
    </row>
    <row r="180" spans="1:47" ht="12.75">
      <c r="A180" s="12"/>
      <c r="B180" s="12"/>
      <c r="D180" s="28"/>
      <c r="F180" s="28"/>
      <c r="G180" s="28"/>
      <c r="AT180" s="26"/>
      <c r="AU180" s="26"/>
    </row>
    <row r="181" spans="1:47" ht="12.75">
      <c r="A181" s="12"/>
      <c r="B181" s="12"/>
      <c r="D181" s="28"/>
      <c r="F181" s="28"/>
      <c r="G181" s="28"/>
      <c r="AT181" s="26"/>
      <c r="AU181" s="26"/>
    </row>
    <row r="182" spans="1:47" ht="12.75">
      <c r="A182" s="12"/>
      <c r="B182" s="12"/>
      <c r="D182" s="28"/>
      <c r="F182" s="28"/>
      <c r="G182" s="28"/>
      <c r="AT182" s="26"/>
      <c r="AU182" s="26"/>
    </row>
    <row r="183" spans="1:47" ht="12.75">
      <c r="A183" s="12"/>
      <c r="B183" s="12"/>
      <c r="D183" s="28"/>
      <c r="F183" s="28"/>
      <c r="G183" s="28"/>
      <c r="AT183" s="26"/>
      <c r="AU183" s="26"/>
    </row>
    <row r="184" spans="1:47" ht="12.75">
      <c r="A184" s="12"/>
      <c r="B184" s="12"/>
      <c r="D184" s="28"/>
      <c r="F184" s="28"/>
      <c r="G184" s="28"/>
      <c r="AT184" s="26"/>
      <c r="AU184" s="26"/>
    </row>
    <row r="185" spans="1:47" ht="12.75">
      <c r="A185" s="12"/>
      <c r="B185" s="12"/>
      <c r="D185" s="28"/>
      <c r="F185" s="28"/>
      <c r="G185" s="28"/>
      <c r="AT185" s="26"/>
      <c r="AU185" s="26"/>
    </row>
    <row r="186" spans="1:47" ht="12.75">
      <c r="A186" s="12"/>
      <c r="B186" s="12"/>
      <c r="D186" s="28"/>
      <c r="F186" s="28"/>
      <c r="G186" s="28"/>
      <c r="AT186" s="26"/>
      <c r="AU186" s="26"/>
    </row>
    <row r="187" spans="1:47" ht="12.75">
      <c r="A187" s="12"/>
      <c r="B187" s="12"/>
      <c r="D187" s="28"/>
      <c r="F187" s="28"/>
      <c r="G187" s="28"/>
      <c r="AT187" s="26"/>
      <c r="AU187" s="26"/>
    </row>
    <row r="188" spans="1:47" ht="12.75">
      <c r="A188" s="12"/>
      <c r="B188" s="12"/>
      <c r="D188" s="28"/>
      <c r="F188" s="28"/>
      <c r="G188" s="28"/>
      <c r="AT188" s="26"/>
      <c r="AU188" s="26"/>
    </row>
    <row r="189" spans="1:47" ht="12.75">
      <c r="A189" s="12"/>
      <c r="B189" s="12"/>
      <c r="D189" s="28"/>
      <c r="F189" s="28"/>
      <c r="G189" s="28"/>
      <c r="AT189" s="26"/>
      <c r="AU189" s="26"/>
    </row>
    <row r="190" spans="1:47" ht="12.75">
      <c r="A190" s="12"/>
      <c r="B190" s="12"/>
      <c r="D190" s="28"/>
      <c r="F190" s="28"/>
      <c r="G190" s="28"/>
      <c r="AT190" s="26"/>
      <c r="AU190" s="26"/>
    </row>
    <row r="191" spans="1:47" ht="12.75">
      <c r="A191" s="12"/>
      <c r="B191" s="12"/>
      <c r="D191" s="28"/>
      <c r="F191" s="28"/>
      <c r="G191" s="28"/>
      <c r="AT191" s="26"/>
      <c r="AU191" s="26"/>
    </row>
    <row r="192" spans="1:47" ht="12.75">
      <c r="A192" s="12"/>
      <c r="B192" s="12"/>
      <c r="D192" s="28"/>
      <c r="F192" s="28"/>
      <c r="G192" s="28"/>
      <c r="AT192" s="26"/>
      <c r="AU192" s="26"/>
    </row>
    <row r="193" spans="1:47" ht="12.75">
      <c r="A193" s="12"/>
      <c r="B193" s="12"/>
      <c r="D193" s="28"/>
      <c r="F193" s="28"/>
      <c r="G193" s="28"/>
      <c r="AT193" s="26"/>
      <c r="AU193" s="26"/>
    </row>
    <row r="194" spans="1:47" ht="12.75">
      <c r="A194" s="12"/>
      <c r="B194" s="12"/>
      <c r="D194" s="28"/>
      <c r="F194" s="28"/>
      <c r="G194" s="28"/>
      <c r="AT194" s="26"/>
      <c r="AU194" s="26"/>
    </row>
    <row r="195" spans="1:47" ht="12.75">
      <c r="A195" s="12"/>
      <c r="B195" s="12"/>
      <c r="D195" s="28"/>
      <c r="F195" s="28"/>
      <c r="G195" s="28"/>
      <c r="AT195" s="26"/>
      <c r="AU195" s="26"/>
    </row>
    <row r="196" spans="1:47" ht="12.75">
      <c r="A196" s="12"/>
      <c r="B196" s="12"/>
      <c r="D196" s="28"/>
      <c r="F196" s="28"/>
      <c r="G196" s="28"/>
      <c r="AT196" s="26"/>
      <c r="AU196" s="26"/>
    </row>
    <row r="197" spans="1:47" ht="12.75">
      <c r="A197" s="12"/>
      <c r="B197" s="12"/>
      <c r="D197" s="28"/>
      <c r="F197" s="28"/>
      <c r="G197" s="28"/>
      <c r="AT197" s="26"/>
      <c r="AU197" s="26"/>
    </row>
    <row r="198" spans="1:47" ht="12.75">
      <c r="A198" s="12"/>
      <c r="B198" s="12"/>
      <c r="D198" s="28"/>
      <c r="F198" s="28"/>
      <c r="G198" s="28"/>
      <c r="AT198" s="26"/>
      <c r="AU198" s="26"/>
    </row>
    <row r="199" spans="1:47" ht="12.75">
      <c r="A199" s="12"/>
      <c r="B199" s="12"/>
      <c r="D199" s="28"/>
      <c r="F199" s="28"/>
      <c r="G199" s="28"/>
      <c r="AT199" s="26"/>
      <c r="AU199" s="26"/>
    </row>
    <row r="200" spans="1:47" ht="12.75">
      <c r="A200" s="12"/>
      <c r="B200" s="12"/>
      <c r="D200" s="28"/>
      <c r="F200" s="28"/>
      <c r="G200" s="28"/>
      <c r="AT200" s="26"/>
      <c r="AU200" s="26"/>
    </row>
    <row r="201" spans="1:47" ht="12.75">
      <c r="A201" s="12"/>
      <c r="B201" s="12"/>
      <c r="D201" s="28"/>
      <c r="F201" s="28"/>
      <c r="G201" s="28"/>
      <c r="AT201" s="26"/>
      <c r="AU201" s="26"/>
    </row>
    <row r="202" spans="1:47" ht="12.75">
      <c r="A202" s="12"/>
      <c r="B202" s="12"/>
      <c r="D202" s="28"/>
      <c r="F202" s="28"/>
      <c r="G202" s="28"/>
      <c r="AT202" s="26"/>
      <c r="AU202" s="26"/>
    </row>
    <row r="203" spans="1:47" ht="12.75">
      <c r="A203" s="12"/>
      <c r="B203" s="12"/>
      <c r="D203" s="28"/>
      <c r="F203" s="28"/>
      <c r="G203" s="28"/>
      <c r="AT203" s="26"/>
      <c r="AU203" s="26"/>
    </row>
    <row r="204" spans="1:47" ht="12.75">
      <c r="A204" s="12"/>
      <c r="B204" s="12"/>
      <c r="D204" s="28"/>
      <c r="F204" s="28"/>
      <c r="G204" s="28"/>
      <c r="AT204" s="26"/>
      <c r="AU204" s="26"/>
    </row>
    <row r="205" spans="1:47" ht="12.75">
      <c r="A205" s="12"/>
      <c r="B205" s="12"/>
      <c r="D205" s="28"/>
      <c r="F205" s="28"/>
      <c r="G205" s="28"/>
      <c r="AT205" s="26"/>
      <c r="AU205" s="26"/>
    </row>
    <row r="206" spans="1:47" ht="12.75">
      <c r="A206" s="12"/>
      <c r="B206" s="12"/>
      <c r="D206" s="28"/>
      <c r="F206" s="28"/>
      <c r="G206" s="28"/>
      <c r="AT206" s="26"/>
      <c r="AU206" s="26"/>
    </row>
    <row r="207" spans="1:47" ht="12.75">
      <c r="A207" s="12"/>
      <c r="B207" s="12"/>
      <c r="D207" s="28"/>
      <c r="F207" s="28"/>
      <c r="G207" s="28"/>
      <c r="AT207" s="26"/>
      <c r="AU207" s="26"/>
    </row>
    <row r="208" spans="1:47" ht="12.75">
      <c r="A208" s="12"/>
      <c r="B208" s="12"/>
      <c r="D208" s="28"/>
      <c r="F208" s="28"/>
      <c r="G208" s="28"/>
      <c r="AT208" s="26"/>
      <c r="AU208" s="26"/>
    </row>
    <row r="209" spans="1:47" ht="12.75">
      <c r="A209" s="12"/>
      <c r="B209" s="12"/>
      <c r="D209" s="28"/>
      <c r="F209" s="28"/>
      <c r="G209" s="28"/>
      <c r="AT209" s="26"/>
      <c r="AU209" s="26"/>
    </row>
    <row r="210" spans="1:47" ht="12.75">
      <c r="A210" s="12"/>
      <c r="B210" s="12"/>
      <c r="D210" s="28"/>
      <c r="F210" s="28"/>
      <c r="G210" s="28"/>
      <c r="AT210" s="26"/>
      <c r="AU210" s="26"/>
    </row>
    <row r="211" spans="1:47" ht="12.75">
      <c r="A211" s="12"/>
      <c r="B211" s="12"/>
      <c r="D211" s="28"/>
      <c r="F211" s="28"/>
      <c r="G211" s="28"/>
      <c r="AT211" s="26"/>
      <c r="AU211" s="26"/>
    </row>
    <row r="212" spans="1:47" ht="12.75">
      <c r="A212" s="12"/>
      <c r="B212" s="12"/>
      <c r="D212" s="28"/>
      <c r="F212" s="28"/>
      <c r="G212" s="28"/>
      <c r="AT212" s="26"/>
      <c r="AU212" s="26"/>
    </row>
    <row r="213" spans="1:47" ht="12.75">
      <c r="A213" s="12"/>
      <c r="B213" s="12"/>
      <c r="D213" s="28"/>
      <c r="F213" s="28"/>
      <c r="G213" s="28"/>
      <c r="AT213" s="26"/>
      <c r="AU213" s="26"/>
    </row>
    <row r="214" spans="1:47" ht="12.75">
      <c r="A214" s="12"/>
      <c r="B214" s="12"/>
      <c r="D214" s="28"/>
      <c r="F214" s="28"/>
      <c r="G214" s="28"/>
      <c r="AT214" s="26"/>
      <c r="AU214" s="26"/>
    </row>
    <row r="215" spans="1:47" ht="12.75">
      <c r="A215" s="12"/>
      <c r="B215" s="12"/>
      <c r="D215" s="28"/>
      <c r="F215" s="28"/>
      <c r="G215" s="28"/>
      <c r="AT215" s="26"/>
      <c r="AU215" s="26"/>
    </row>
    <row r="216" spans="1:47" ht="12.75">
      <c r="A216" s="12"/>
      <c r="B216" s="12"/>
      <c r="D216" s="28"/>
      <c r="F216" s="28"/>
      <c r="G216" s="28"/>
      <c r="AT216" s="26"/>
      <c r="AU216" s="26"/>
    </row>
    <row r="217" spans="1:47" ht="12.75">
      <c r="A217" s="12"/>
      <c r="B217" s="12"/>
      <c r="D217" s="28"/>
      <c r="F217" s="28"/>
      <c r="G217" s="28"/>
      <c r="AT217" s="26"/>
      <c r="AU217" s="26"/>
    </row>
    <row r="218" spans="1:47" ht="12.75">
      <c r="A218" s="12"/>
      <c r="B218" s="12"/>
      <c r="D218" s="28"/>
      <c r="F218" s="28"/>
      <c r="G218" s="28"/>
      <c r="AT218" s="26"/>
      <c r="AU218" s="26"/>
    </row>
    <row r="219" spans="1:47" ht="12.75">
      <c r="A219" s="12"/>
      <c r="B219" s="12"/>
      <c r="D219" s="28"/>
      <c r="F219" s="28"/>
      <c r="G219" s="28"/>
      <c r="AT219" s="26"/>
      <c r="AU219" s="26"/>
    </row>
    <row r="220" spans="1:47" ht="12.75">
      <c r="A220" s="12"/>
      <c r="B220" s="12"/>
      <c r="D220" s="28"/>
      <c r="F220" s="28"/>
      <c r="G220" s="28"/>
      <c r="AT220" s="26"/>
      <c r="AU220" s="26"/>
    </row>
    <row r="221" spans="1:47" ht="12.75">
      <c r="A221" s="12"/>
      <c r="B221" s="12"/>
      <c r="D221" s="28"/>
      <c r="F221" s="28"/>
      <c r="G221" s="28"/>
      <c r="AT221" s="26"/>
      <c r="AU221" s="26"/>
    </row>
    <row r="222" spans="1:47" ht="12.75">
      <c r="A222" s="12"/>
      <c r="B222" s="12"/>
      <c r="D222" s="28"/>
      <c r="F222" s="28"/>
      <c r="G222" s="28"/>
      <c r="AT222" s="26"/>
      <c r="AU222" s="26"/>
    </row>
    <row r="223" spans="1:47" ht="12.75">
      <c r="A223" s="12"/>
      <c r="B223" s="12"/>
      <c r="D223" s="28"/>
      <c r="F223" s="28"/>
      <c r="G223" s="28"/>
      <c r="AT223" s="26"/>
      <c r="AU223" s="26"/>
    </row>
    <row r="224" spans="1:47" ht="12.75">
      <c r="A224" s="12"/>
      <c r="B224" s="12"/>
      <c r="D224" s="28"/>
      <c r="F224" s="28"/>
      <c r="G224" s="28"/>
      <c r="AT224" s="26"/>
      <c r="AU224" s="26"/>
    </row>
    <row r="225" spans="1:47" ht="12.75">
      <c r="A225" s="12"/>
      <c r="B225" s="12"/>
      <c r="D225" s="28"/>
      <c r="F225" s="28"/>
      <c r="G225" s="28"/>
      <c r="AT225" s="26"/>
      <c r="AU225" s="26"/>
    </row>
    <row r="226" spans="1:47" ht="12.75">
      <c r="A226" s="12"/>
      <c r="B226" s="12"/>
      <c r="D226" s="28"/>
      <c r="F226" s="28"/>
      <c r="G226" s="28"/>
      <c r="AT226" s="26"/>
      <c r="AU226" s="26"/>
    </row>
    <row r="227" spans="1:47" ht="12.75">
      <c r="A227" s="12"/>
      <c r="B227" s="12"/>
      <c r="D227" s="28"/>
      <c r="F227" s="28"/>
      <c r="G227" s="28"/>
      <c r="AT227" s="26"/>
      <c r="AU227" s="26"/>
    </row>
    <row r="228" spans="1:47" ht="12.75">
      <c r="A228" s="12"/>
      <c r="B228" s="12"/>
      <c r="D228" s="28"/>
      <c r="F228" s="28"/>
      <c r="G228" s="28"/>
      <c r="AT228" s="26"/>
      <c r="AU228" s="26"/>
    </row>
    <row r="229" spans="1:47" ht="12.75">
      <c r="A229" s="12"/>
      <c r="B229" s="12"/>
      <c r="D229" s="28"/>
      <c r="F229" s="28"/>
      <c r="G229" s="28"/>
      <c r="AT229" s="26"/>
      <c r="AU229" s="26"/>
    </row>
    <row r="230" spans="1:47" ht="12.75">
      <c r="A230" s="12"/>
      <c r="B230" s="12"/>
      <c r="D230" s="28"/>
      <c r="F230" s="28"/>
      <c r="G230" s="28"/>
      <c r="AT230" s="26"/>
      <c r="AU230" s="26"/>
    </row>
    <row r="231" spans="1:47" ht="12.75">
      <c r="A231" s="12"/>
      <c r="B231" s="12"/>
      <c r="D231" s="28"/>
      <c r="F231" s="28"/>
      <c r="G231" s="28"/>
      <c r="AT231" s="26"/>
      <c r="AU231" s="26"/>
    </row>
    <row r="232" spans="1:47" ht="12.75">
      <c r="A232" s="12"/>
      <c r="B232" s="12"/>
      <c r="AT232" s="26"/>
      <c r="AU232" s="26"/>
    </row>
    <row r="233" spans="1:47" ht="12.75">
      <c r="A233" s="12"/>
      <c r="B233" s="12"/>
      <c r="AT233" s="26"/>
      <c r="AU233" s="26"/>
    </row>
    <row r="234" spans="1:47" ht="12.75">
      <c r="A234" s="12"/>
      <c r="B234" s="12"/>
      <c r="AT234" s="26"/>
      <c r="AU234" s="26"/>
    </row>
    <row r="235" spans="1:47" ht="12.75">
      <c r="A235" s="12"/>
      <c r="B235" s="12"/>
      <c r="AT235" s="26"/>
      <c r="AU235" s="26"/>
    </row>
    <row r="236" spans="1:47" ht="12.75">
      <c r="A236" s="12"/>
      <c r="B236" s="12"/>
      <c r="AT236" s="26"/>
      <c r="AU236" s="26"/>
    </row>
    <row r="237" spans="1:47" ht="12.75">
      <c r="A237" s="12"/>
      <c r="B237" s="12"/>
      <c r="AT237" s="26"/>
      <c r="AU237" s="26"/>
    </row>
    <row r="238" spans="1:47" ht="12.75">
      <c r="A238" s="12"/>
      <c r="B238" s="12"/>
      <c r="AT238" s="26"/>
      <c r="AU238" s="26"/>
    </row>
    <row r="239" spans="1:47" ht="12.75">
      <c r="A239" s="12"/>
      <c r="B239" s="12"/>
      <c r="AT239" s="26"/>
      <c r="AU239" s="26"/>
    </row>
    <row r="240" spans="1:47" ht="12.75">
      <c r="A240" s="12"/>
      <c r="B240" s="12"/>
      <c r="AT240" s="26"/>
      <c r="AU240" s="26"/>
    </row>
    <row r="241" spans="1:47" ht="12.75">
      <c r="A241" s="12"/>
      <c r="B241" s="12"/>
      <c r="AT241" s="26"/>
      <c r="AU241" s="26"/>
    </row>
    <row r="242" spans="1:47" ht="12.75">
      <c r="A242" s="12"/>
      <c r="B242" s="12"/>
      <c r="AT242" s="26"/>
      <c r="AU242" s="26"/>
    </row>
    <row r="243" spans="1:47" ht="12.75">
      <c r="A243" s="12"/>
      <c r="B243" s="12"/>
      <c r="AT243" s="26"/>
      <c r="AU243" s="26"/>
    </row>
    <row r="244" spans="1:47" ht="12.75">
      <c r="A244" s="12"/>
      <c r="B244" s="12"/>
      <c r="AT244" s="26"/>
      <c r="AU244" s="26"/>
    </row>
    <row r="245" spans="1:47" ht="12.75">
      <c r="A245" s="12"/>
      <c r="B245" s="12"/>
      <c r="AT245" s="26"/>
      <c r="AU245" s="26"/>
    </row>
    <row r="246" spans="1:47" ht="12.75">
      <c r="A246" s="12"/>
      <c r="B246" s="12"/>
      <c r="AT246" s="26"/>
      <c r="AU246" s="26"/>
    </row>
    <row r="247" spans="1:47" ht="12.75">
      <c r="A247" s="12"/>
      <c r="B247" s="12"/>
      <c r="AT247" s="26"/>
      <c r="AU247" s="26"/>
    </row>
    <row r="248" spans="1:47" ht="12.75">
      <c r="A248" s="12"/>
      <c r="B248" s="12"/>
      <c r="AT248" s="26"/>
      <c r="AU248" s="26"/>
    </row>
    <row r="249" spans="1:47" ht="12.75">
      <c r="A249" s="12"/>
      <c r="B249" s="12"/>
      <c r="AT249" s="26"/>
      <c r="AU249" s="26"/>
    </row>
    <row r="250" spans="1:47" ht="12.75">
      <c r="A250" s="12"/>
      <c r="B250" s="12"/>
      <c r="AT250" s="26"/>
      <c r="AU250" s="26"/>
    </row>
    <row r="251" spans="1:47" ht="12.75">
      <c r="A251" s="12"/>
      <c r="B251" s="12"/>
      <c r="AT251" s="26"/>
      <c r="AU251" s="26"/>
    </row>
    <row r="252" spans="1:47" ht="12.75">
      <c r="A252" s="12"/>
      <c r="B252" s="12"/>
      <c r="AT252" s="26"/>
      <c r="AU252" s="26"/>
    </row>
    <row r="253" spans="1:47" ht="12.75">
      <c r="A253" s="12"/>
      <c r="B253" s="12"/>
      <c r="AT253" s="26"/>
      <c r="AU253" s="26"/>
    </row>
    <row r="254" spans="1:47" ht="12.75">
      <c r="A254" s="12"/>
      <c r="B254" s="12"/>
      <c r="AT254" s="26"/>
      <c r="AU254" s="26"/>
    </row>
    <row r="255" spans="1:47" ht="12.75">
      <c r="A255" s="12"/>
      <c r="B255" s="12"/>
      <c r="AT255" s="26"/>
      <c r="AU255" s="26"/>
    </row>
    <row r="256" spans="1:47" ht="12.75">
      <c r="A256" s="12"/>
      <c r="B256" s="12"/>
      <c r="AT256" s="26"/>
      <c r="AU256" s="26"/>
    </row>
    <row r="257" spans="1:47" ht="12.75">
      <c r="A257" s="12"/>
      <c r="B257" s="12"/>
      <c r="AT257" s="26"/>
      <c r="AU257" s="26"/>
    </row>
    <row r="258" spans="1:47" ht="12.75">
      <c r="A258" s="12"/>
      <c r="B258" s="12"/>
      <c r="AT258" s="26"/>
      <c r="AU258" s="26"/>
    </row>
    <row r="259" spans="1:47" ht="12.75">
      <c r="A259" s="12"/>
      <c r="B259" s="12"/>
      <c r="AT259" s="26"/>
      <c r="AU259" s="26"/>
    </row>
    <row r="260" spans="1:47" ht="12.75">
      <c r="A260" s="12"/>
      <c r="B260" s="12"/>
      <c r="AT260" s="26"/>
      <c r="AU260" s="26"/>
    </row>
    <row r="261" spans="1:47" ht="12.75">
      <c r="A261" s="12"/>
      <c r="B261" s="12"/>
      <c r="AT261" s="26"/>
      <c r="AU261" s="26"/>
    </row>
    <row r="262" spans="1:47" ht="12.75">
      <c r="A262" s="12"/>
      <c r="B262" s="12"/>
      <c r="AT262" s="26"/>
      <c r="AU262" s="26"/>
    </row>
    <row r="263" spans="1:47" ht="12.75">
      <c r="A263" s="12"/>
      <c r="B263" s="12"/>
      <c r="AT263" s="26"/>
      <c r="AU263" s="26"/>
    </row>
    <row r="264" spans="1:47" ht="12.75">
      <c r="A264" s="12"/>
      <c r="B264" s="12"/>
      <c r="AT264" s="26"/>
      <c r="AU264" s="26"/>
    </row>
    <row r="265" spans="1:47" ht="12.75">
      <c r="A265" s="12"/>
      <c r="B265" s="12"/>
      <c r="AT265" s="26"/>
      <c r="AU265" s="26"/>
    </row>
    <row r="266" spans="1:47" ht="12.75">
      <c r="A266" s="12"/>
      <c r="B266" s="12"/>
      <c r="AT266" s="26"/>
      <c r="AU266" s="26"/>
    </row>
    <row r="267" spans="1:47" ht="12.75">
      <c r="A267" s="12"/>
      <c r="B267" s="12"/>
      <c r="AT267" s="26"/>
      <c r="AU267" s="26"/>
    </row>
    <row r="268" spans="1:47" ht="12.75">
      <c r="A268" s="12"/>
      <c r="B268" s="12"/>
      <c r="AT268" s="26"/>
      <c r="AU268" s="26"/>
    </row>
    <row r="269" spans="1:47" ht="12.75">
      <c r="A269" s="12"/>
      <c r="B269" s="12"/>
      <c r="AT269" s="26"/>
      <c r="AU269" s="26"/>
    </row>
    <row r="270" spans="1:47" ht="12.75">
      <c r="A270" s="12"/>
      <c r="B270" s="12"/>
      <c r="AT270" s="26"/>
      <c r="AU270" s="26"/>
    </row>
    <row r="271" spans="1:47" ht="12.75">
      <c r="A271" s="12"/>
      <c r="B271" s="12"/>
      <c r="AT271" s="26"/>
      <c r="AU271" s="26"/>
    </row>
    <row r="272" spans="1:47" ht="12.75">
      <c r="A272" s="12"/>
      <c r="B272" s="12"/>
      <c r="AT272" s="26"/>
      <c r="AU272" s="26"/>
    </row>
    <row r="273" spans="1:47" ht="12.75">
      <c r="A273" s="12"/>
      <c r="B273" s="12"/>
      <c r="AT273" s="26"/>
      <c r="AU273" s="26"/>
    </row>
    <row r="274" spans="1:47" ht="12.75">
      <c r="A274" s="12"/>
      <c r="B274" s="12"/>
      <c r="AT274" s="26"/>
      <c r="AU274" s="26"/>
    </row>
    <row r="275" spans="1:47" ht="12.75">
      <c r="A275" s="12"/>
      <c r="B275" s="12"/>
      <c r="AT275" s="26"/>
      <c r="AU275" s="26"/>
    </row>
    <row r="276" spans="1:47" ht="12.75">
      <c r="A276" s="12"/>
      <c r="B276" s="12"/>
      <c r="AT276" s="26"/>
      <c r="AU276" s="26"/>
    </row>
    <row r="277" spans="1:47" ht="12.75">
      <c r="A277" s="12"/>
      <c r="B277" s="12"/>
      <c r="AT277" s="26"/>
      <c r="AU277" s="26"/>
    </row>
    <row r="278" spans="1:47" ht="12.75">
      <c r="A278" s="12"/>
      <c r="B278" s="12"/>
      <c r="AT278" s="26"/>
      <c r="AU278" s="26"/>
    </row>
    <row r="279" spans="1:47" ht="12.75">
      <c r="A279" s="12"/>
      <c r="B279" s="12"/>
      <c r="AT279" s="26"/>
      <c r="AU279" s="26"/>
    </row>
    <row r="280" spans="1:47" ht="12.75">
      <c r="A280" s="12"/>
      <c r="B280" s="12"/>
      <c r="AT280" s="26"/>
      <c r="AU280" s="26"/>
    </row>
    <row r="281" spans="1:47" ht="12.75">
      <c r="A281" s="12"/>
      <c r="B281" s="12"/>
      <c r="AT281" s="26"/>
      <c r="AU281" s="26"/>
    </row>
    <row r="282" spans="1:47" ht="12.75">
      <c r="A282" s="12"/>
      <c r="B282" s="12"/>
      <c r="D282" s="28"/>
      <c r="E282" s="28"/>
      <c r="F282" s="28"/>
      <c r="G282" s="28"/>
      <c r="AT282" s="26"/>
      <c r="AU282" s="26"/>
    </row>
    <row r="283" spans="1:47" ht="12.75">
      <c r="A283" s="12"/>
      <c r="B283" s="12"/>
      <c r="D283" s="28"/>
      <c r="E283" s="28"/>
      <c r="F283" s="28"/>
      <c r="G283" s="28"/>
      <c r="AT283" s="26"/>
      <c r="AU283" s="26"/>
    </row>
    <row r="284" spans="1:47" ht="12.75">
      <c r="A284" s="12"/>
      <c r="B284" s="12"/>
      <c r="D284" s="28"/>
      <c r="E284" s="28"/>
      <c r="F284" s="28"/>
      <c r="G284" s="28"/>
      <c r="AT284" s="26"/>
      <c r="AU284" s="26"/>
    </row>
    <row r="285" spans="1:47" ht="12.75">
      <c r="A285" s="12"/>
      <c r="B285" s="12"/>
      <c r="D285" s="28"/>
      <c r="E285" s="28"/>
      <c r="F285" s="28"/>
      <c r="G285" s="28"/>
      <c r="AT285" s="26"/>
      <c r="AU285" s="26"/>
    </row>
    <row r="286" spans="1:47" ht="12.75">
      <c r="A286" s="12"/>
      <c r="B286" s="12"/>
      <c r="D286" s="28"/>
      <c r="E286" s="28"/>
      <c r="F286" s="28"/>
      <c r="G286" s="28"/>
      <c r="AT286" s="26"/>
      <c r="AU286" s="26"/>
    </row>
    <row r="287" spans="1:47" ht="12.75">
      <c r="A287" s="12"/>
      <c r="B287" s="12"/>
      <c r="D287" s="28"/>
      <c r="E287" s="28"/>
      <c r="F287" s="28"/>
      <c r="G287" s="28"/>
      <c r="AT287" s="26"/>
      <c r="AU287" s="26"/>
    </row>
    <row r="288" spans="1:47" ht="12.75">
      <c r="A288" s="12"/>
      <c r="B288" s="12"/>
      <c r="D288" s="28"/>
      <c r="E288" s="28"/>
      <c r="F288" s="28"/>
      <c r="G288" s="28"/>
      <c r="AT288" s="26"/>
      <c r="AU288" s="26"/>
    </row>
    <row r="289" spans="1:47" ht="12.75">
      <c r="A289" s="12"/>
      <c r="B289" s="12"/>
      <c r="D289" s="28"/>
      <c r="E289" s="28"/>
      <c r="F289" s="28"/>
      <c r="G289" s="28"/>
      <c r="AT289" s="26"/>
      <c r="AU289" s="26"/>
    </row>
    <row r="290" spans="1:47" ht="12.75">
      <c r="A290" s="12"/>
      <c r="B290" s="12"/>
      <c r="D290" s="28"/>
      <c r="E290" s="28"/>
      <c r="F290" s="28"/>
      <c r="G290" s="28"/>
      <c r="AT290" s="26"/>
      <c r="AU290" s="26"/>
    </row>
    <row r="291" spans="1:47" ht="12.75">
      <c r="A291" s="12"/>
      <c r="B291" s="12"/>
      <c r="D291" s="28"/>
      <c r="E291" s="28"/>
      <c r="F291" s="28"/>
      <c r="G291" s="28"/>
      <c r="AT291" s="26"/>
      <c r="AU291" s="26"/>
    </row>
    <row r="292" spans="1:47" ht="12.75">
      <c r="A292" s="12"/>
      <c r="B292" s="12"/>
      <c r="D292" s="28"/>
      <c r="E292" s="28"/>
      <c r="F292" s="28"/>
      <c r="G292" s="28"/>
      <c r="AT292" s="26"/>
      <c r="AU292" s="26"/>
    </row>
    <row r="293" spans="1:47" ht="12.75">
      <c r="A293" s="12"/>
      <c r="B293" s="12"/>
      <c r="D293" s="28"/>
      <c r="E293" s="28"/>
      <c r="F293" s="28"/>
      <c r="G293" s="28"/>
      <c r="AT293" s="26"/>
      <c r="AU293" s="26"/>
    </row>
    <row r="294" spans="1:47" ht="12.75">
      <c r="A294" s="12"/>
      <c r="B294" s="12"/>
      <c r="D294" s="28"/>
      <c r="E294" s="28"/>
      <c r="F294" s="28"/>
      <c r="G294" s="28"/>
      <c r="AT294" s="26"/>
      <c r="AU294" s="26"/>
    </row>
    <row r="295" spans="1:47" ht="12.75">
      <c r="A295" s="12"/>
      <c r="B295" s="12"/>
      <c r="D295" s="28"/>
      <c r="E295" s="28"/>
      <c r="F295" s="28"/>
      <c r="G295" s="28"/>
      <c r="AT295" s="26"/>
      <c r="AU295" s="26"/>
    </row>
    <row r="296" spans="1:47" ht="12.75">
      <c r="A296" s="12"/>
      <c r="B296" s="12"/>
      <c r="D296" s="28"/>
      <c r="E296" s="28"/>
      <c r="F296" s="28"/>
      <c r="G296" s="28"/>
      <c r="AT296" s="26"/>
      <c r="AU296" s="26"/>
    </row>
    <row r="297" spans="1:47" ht="12.75">
      <c r="A297" s="12"/>
      <c r="B297" s="12"/>
      <c r="D297" s="28"/>
      <c r="E297" s="28"/>
      <c r="F297" s="28"/>
      <c r="G297" s="28"/>
      <c r="AT297" s="26"/>
      <c r="AU297" s="26"/>
    </row>
    <row r="298" spans="1:47" ht="12.75">
      <c r="A298" s="12"/>
      <c r="B298" s="12"/>
      <c r="D298" s="28"/>
      <c r="E298" s="28"/>
      <c r="F298" s="28"/>
      <c r="G298" s="28"/>
      <c r="AT298" s="26"/>
      <c r="AU298" s="26"/>
    </row>
    <row r="299" spans="1:47" ht="12.75">
      <c r="A299" s="12"/>
      <c r="B299" s="12"/>
      <c r="D299" s="28"/>
      <c r="E299" s="28"/>
      <c r="F299" s="28"/>
      <c r="G299" s="28"/>
      <c r="AT299" s="26"/>
      <c r="AU299" s="26"/>
    </row>
    <row r="300" spans="1:47" ht="12.75">
      <c r="A300" s="12"/>
      <c r="B300" s="12"/>
      <c r="D300" s="28"/>
      <c r="E300" s="28"/>
      <c r="F300" s="28"/>
      <c r="G300" s="28"/>
      <c r="AT300" s="26"/>
      <c r="AU300" s="26"/>
    </row>
    <row r="301" spans="1:47" ht="12.75">
      <c r="A301" s="12"/>
      <c r="B301" s="12"/>
      <c r="D301" s="28"/>
      <c r="E301" s="28"/>
      <c r="F301" s="28"/>
      <c r="G301" s="28"/>
      <c r="AT301" s="26"/>
      <c r="AU301" s="26"/>
    </row>
    <row r="302" spans="1:47" ht="12.75">
      <c r="A302" s="12"/>
      <c r="B302" s="12"/>
      <c r="D302" s="28"/>
      <c r="E302" s="28"/>
      <c r="F302" s="28"/>
      <c r="G302" s="28"/>
      <c r="AT302" s="26"/>
      <c r="AU302" s="26"/>
    </row>
    <row r="303" spans="1:47" ht="12.75">
      <c r="A303" s="12"/>
      <c r="B303" s="12"/>
      <c r="D303" s="28"/>
      <c r="E303" s="28"/>
      <c r="F303" s="28"/>
      <c r="G303" s="28"/>
      <c r="AT303" s="26"/>
      <c r="AU303" s="26"/>
    </row>
    <row r="304" spans="1:47" ht="12.75">
      <c r="A304" s="12"/>
      <c r="B304" s="12"/>
      <c r="D304" s="28"/>
      <c r="E304" s="28"/>
      <c r="F304" s="28"/>
      <c r="G304" s="28"/>
      <c r="AT304" s="26"/>
      <c r="AU304" s="26"/>
    </row>
    <row r="305" spans="1:47" ht="12.75">
      <c r="A305" s="12"/>
      <c r="B305" s="12"/>
      <c r="D305" s="28"/>
      <c r="E305" s="28"/>
      <c r="F305" s="28"/>
      <c r="G305" s="28"/>
      <c r="AT305" s="26"/>
      <c r="AU305" s="26"/>
    </row>
    <row r="306" spans="1:47" ht="12.75">
      <c r="A306" s="12"/>
      <c r="B306" s="12"/>
      <c r="D306" s="28"/>
      <c r="E306" s="28"/>
      <c r="F306" s="28"/>
      <c r="G306" s="28"/>
      <c r="AT306" s="26"/>
      <c r="AU306" s="26"/>
    </row>
    <row r="307" spans="1:47" ht="12.75">
      <c r="A307" s="12"/>
      <c r="B307" s="12"/>
      <c r="D307" s="28"/>
      <c r="E307" s="28"/>
      <c r="F307" s="28"/>
      <c r="G307" s="28"/>
      <c r="AT307" s="26"/>
      <c r="AU307" s="26"/>
    </row>
    <row r="308" spans="1:47" ht="12.75">
      <c r="A308" s="12"/>
      <c r="B308" s="12"/>
      <c r="D308" s="28"/>
      <c r="E308" s="28"/>
      <c r="F308" s="28"/>
      <c r="G308" s="28"/>
      <c r="AT308" s="26"/>
      <c r="AU308" s="26"/>
    </row>
    <row r="309" spans="1:47" ht="12.75">
      <c r="A309" s="12"/>
      <c r="B309" s="12"/>
      <c r="D309" s="28"/>
      <c r="E309" s="28"/>
      <c r="F309" s="28"/>
      <c r="G309" s="28"/>
      <c r="AT309" s="26"/>
      <c r="AU309" s="26"/>
    </row>
    <row r="310" spans="1:47" ht="12.75">
      <c r="A310" s="12"/>
      <c r="B310" s="12"/>
      <c r="D310" s="28"/>
      <c r="E310" s="28"/>
      <c r="F310" s="28"/>
      <c r="G310" s="28"/>
      <c r="AT310" s="26"/>
      <c r="AU310" s="26"/>
    </row>
    <row r="311" spans="1:47" ht="12.75">
      <c r="A311" s="12"/>
      <c r="B311" s="12"/>
      <c r="D311" s="28"/>
      <c r="E311" s="28"/>
      <c r="F311" s="28"/>
      <c r="G311" s="28"/>
      <c r="AT311" s="26"/>
      <c r="AU311" s="26"/>
    </row>
    <row r="312" spans="1:47" ht="12.75">
      <c r="A312" s="12"/>
      <c r="B312" s="12"/>
      <c r="D312" s="28"/>
      <c r="E312" s="28"/>
      <c r="F312" s="28"/>
      <c r="G312" s="28"/>
      <c r="AT312" s="26"/>
      <c r="AU312" s="26"/>
    </row>
    <row r="313" spans="1:47" ht="12.75">
      <c r="A313" s="12"/>
      <c r="B313" s="12"/>
      <c r="D313" s="28"/>
      <c r="E313" s="28"/>
      <c r="F313" s="28"/>
      <c r="G313" s="28"/>
      <c r="AT313" s="26"/>
      <c r="AU313" s="26"/>
    </row>
    <row r="314" spans="1:47" ht="12.75">
      <c r="A314" s="12"/>
      <c r="B314" s="12"/>
      <c r="D314" s="28"/>
      <c r="E314" s="28"/>
      <c r="F314" s="28"/>
      <c r="G314" s="28"/>
      <c r="AT314" s="26"/>
      <c r="AU314" s="26"/>
    </row>
    <row r="315" spans="1:47" ht="12.75">
      <c r="A315" s="12"/>
      <c r="B315" s="12"/>
      <c r="D315" s="28"/>
      <c r="E315" s="28"/>
      <c r="F315" s="28"/>
      <c r="G315" s="28"/>
      <c r="AT315" s="26"/>
      <c r="AU315" s="26"/>
    </row>
    <row r="316" spans="1:47" ht="12.75">
      <c r="A316" s="12"/>
      <c r="B316" s="12"/>
      <c r="D316" s="28"/>
      <c r="E316" s="28"/>
      <c r="F316" s="28"/>
      <c r="G316" s="28"/>
      <c r="AT316" s="26"/>
      <c r="AU316" s="26"/>
    </row>
    <row r="317" spans="1:47" ht="12.75">
      <c r="A317" s="12"/>
      <c r="B317" s="12"/>
      <c r="D317" s="28"/>
      <c r="E317" s="28"/>
      <c r="F317" s="28"/>
      <c r="G317" s="28"/>
      <c r="AT317" s="26"/>
      <c r="AU317" s="26"/>
    </row>
    <row r="318" spans="1:49" ht="12.75">
      <c r="A318" s="12"/>
      <c r="B318" s="12"/>
      <c r="D318" s="28"/>
      <c r="E318" s="28"/>
      <c r="F318" s="28"/>
      <c r="G318" s="28"/>
      <c r="AE318" s="29"/>
      <c r="AF318" s="28"/>
      <c r="AG318" s="28"/>
      <c r="AH318" s="28"/>
      <c r="AI318" s="28"/>
      <c r="AJ318" s="28"/>
      <c r="AK318" s="29"/>
      <c r="AL318" s="29"/>
      <c r="AM318" s="29"/>
      <c r="AN318" s="29"/>
      <c r="AO318" s="29"/>
      <c r="AP318" s="29"/>
      <c r="AQ318" s="29"/>
      <c r="AR318" s="29"/>
      <c r="AS318" s="29"/>
      <c r="AT318" s="26"/>
      <c r="AU318" s="26"/>
      <c r="AV318" s="16"/>
      <c r="AW318" s="16"/>
    </row>
    <row r="319" spans="1:49" ht="12.75">
      <c r="A319" s="12"/>
      <c r="B319" s="12"/>
      <c r="D319" s="28"/>
      <c r="E319" s="28"/>
      <c r="F319" s="28"/>
      <c r="G319" s="28"/>
      <c r="AE319" s="29"/>
      <c r="AF319" s="28"/>
      <c r="AG319" s="28"/>
      <c r="AH319" s="28"/>
      <c r="AI319" s="28"/>
      <c r="AJ319" s="28"/>
      <c r="AK319" s="29"/>
      <c r="AL319" s="29"/>
      <c r="AM319" s="29"/>
      <c r="AN319" s="29"/>
      <c r="AO319" s="29"/>
      <c r="AP319" s="29"/>
      <c r="AQ319" s="29"/>
      <c r="AR319" s="29"/>
      <c r="AS319" s="29"/>
      <c r="AT319" s="26"/>
      <c r="AU319" s="26"/>
      <c r="AV319" s="16"/>
      <c r="AW319" s="16"/>
    </row>
    <row r="320" spans="1:49" ht="12.75">
      <c r="A320" s="12"/>
      <c r="B320" s="12"/>
      <c r="D320" s="28"/>
      <c r="E320" s="28"/>
      <c r="F320" s="28"/>
      <c r="G320" s="28"/>
      <c r="AE320" s="29"/>
      <c r="AF320" s="28"/>
      <c r="AG320" s="28"/>
      <c r="AH320" s="28"/>
      <c r="AI320" s="28"/>
      <c r="AJ320" s="28"/>
      <c r="AK320" s="29"/>
      <c r="AL320" s="29"/>
      <c r="AM320" s="29"/>
      <c r="AN320" s="29"/>
      <c r="AO320" s="29"/>
      <c r="AP320" s="29"/>
      <c r="AQ320" s="29"/>
      <c r="AR320" s="29"/>
      <c r="AS320" s="29"/>
      <c r="AT320" s="26"/>
      <c r="AU320" s="26"/>
      <c r="AV320" s="16"/>
      <c r="AW320" s="16"/>
    </row>
    <row r="321" spans="1:49" ht="12.75">
      <c r="A321" s="12"/>
      <c r="B321" s="12"/>
      <c r="D321" s="28"/>
      <c r="E321" s="28"/>
      <c r="F321" s="28"/>
      <c r="G321" s="28"/>
      <c r="AE321" s="29"/>
      <c r="AF321" s="28"/>
      <c r="AG321" s="28"/>
      <c r="AH321" s="28"/>
      <c r="AI321" s="28"/>
      <c r="AJ321" s="28"/>
      <c r="AK321" s="29"/>
      <c r="AL321" s="29"/>
      <c r="AM321" s="29"/>
      <c r="AN321" s="29"/>
      <c r="AO321" s="29"/>
      <c r="AP321" s="29"/>
      <c r="AQ321" s="29"/>
      <c r="AR321" s="29"/>
      <c r="AS321" s="29"/>
      <c r="AT321" s="26"/>
      <c r="AU321" s="26"/>
      <c r="AV321" s="16"/>
      <c r="AW321" s="16"/>
    </row>
    <row r="322" spans="1:49" ht="12.75">
      <c r="A322" s="12"/>
      <c r="B322" s="12"/>
      <c r="D322" s="28"/>
      <c r="E322" s="28"/>
      <c r="F322" s="28"/>
      <c r="G322" s="28"/>
      <c r="AE322" s="29"/>
      <c r="AF322" s="28"/>
      <c r="AG322" s="28"/>
      <c r="AH322" s="28"/>
      <c r="AI322" s="28"/>
      <c r="AJ322" s="28"/>
      <c r="AK322" s="29"/>
      <c r="AL322" s="29"/>
      <c r="AM322" s="29"/>
      <c r="AN322" s="29"/>
      <c r="AO322" s="29"/>
      <c r="AP322" s="29"/>
      <c r="AQ322" s="29"/>
      <c r="AR322" s="29"/>
      <c r="AS322" s="29"/>
      <c r="AT322" s="26"/>
      <c r="AU322" s="26"/>
      <c r="AV322" s="16"/>
      <c r="AW322" s="16"/>
    </row>
    <row r="323" spans="1:49" ht="12.75">
      <c r="A323" s="12"/>
      <c r="B323" s="12"/>
      <c r="D323" s="28"/>
      <c r="E323" s="28"/>
      <c r="F323" s="28"/>
      <c r="G323" s="28"/>
      <c r="AE323" s="29"/>
      <c r="AF323" s="28"/>
      <c r="AG323" s="28"/>
      <c r="AH323" s="28"/>
      <c r="AI323" s="28"/>
      <c r="AJ323" s="28"/>
      <c r="AK323" s="29"/>
      <c r="AL323" s="29"/>
      <c r="AM323" s="29"/>
      <c r="AN323" s="29"/>
      <c r="AO323" s="29"/>
      <c r="AP323" s="29"/>
      <c r="AQ323" s="29"/>
      <c r="AR323" s="29"/>
      <c r="AS323" s="29"/>
      <c r="AT323" s="26"/>
      <c r="AU323" s="26"/>
      <c r="AV323" s="16"/>
      <c r="AW323" s="16"/>
    </row>
    <row r="324" spans="1:49" ht="12.75">
      <c r="A324" s="12"/>
      <c r="B324" s="12"/>
      <c r="D324" s="28"/>
      <c r="E324" s="28"/>
      <c r="F324" s="28"/>
      <c r="G324" s="28"/>
      <c r="AE324" s="29"/>
      <c r="AF324" s="28"/>
      <c r="AG324" s="28"/>
      <c r="AH324" s="28"/>
      <c r="AI324" s="28"/>
      <c r="AJ324" s="28"/>
      <c r="AK324" s="29"/>
      <c r="AL324" s="29"/>
      <c r="AM324" s="29"/>
      <c r="AN324" s="29"/>
      <c r="AO324" s="29"/>
      <c r="AP324" s="29"/>
      <c r="AQ324" s="29"/>
      <c r="AR324" s="29"/>
      <c r="AS324" s="29"/>
      <c r="AT324" s="26"/>
      <c r="AU324" s="26"/>
      <c r="AV324" s="16"/>
      <c r="AW324" s="16"/>
    </row>
    <row r="325" spans="1:49" ht="12.75">
      <c r="A325" s="12"/>
      <c r="B325" s="12"/>
      <c r="D325" s="28"/>
      <c r="E325" s="28"/>
      <c r="F325" s="28"/>
      <c r="G325" s="28"/>
      <c r="AE325" s="29"/>
      <c r="AF325" s="28"/>
      <c r="AG325" s="28"/>
      <c r="AH325" s="28"/>
      <c r="AI325" s="28"/>
      <c r="AJ325" s="28"/>
      <c r="AK325" s="29"/>
      <c r="AL325" s="29"/>
      <c r="AM325" s="29"/>
      <c r="AN325" s="29"/>
      <c r="AO325" s="29"/>
      <c r="AP325" s="29"/>
      <c r="AQ325" s="29"/>
      <c r="AR325" s="29"/>
      <c r="AS325" s="29"/>
      <c r="AT325" s="26"/>
      <c r="AU325" s="26"/>
      <c r="AV325" s="16"/>
      <c r="AW325" s="16"/>
    </row>
    <row r="326" spans="1:49" ht="12.75">
      <c r="A326" s="12"/>
      <c r="B326" s="12"/>
      <c r="D326" s="28"/>
      <c r="E326" s="28"/>
      <c r="F326" s="28"/>
      <c r="G326" s="28"/>
      <c r="AE326" s="29"/>
      <c r="AF326" s="28"/>
      <c r="AG326" s="28"/>
      <c r="AH326" s="28"/>
      <c r="AI326" s="28"/>
      <c r="AJ326" s="28"/>
      <c r="AK326" s="29"/>
      <c r="AL326" s="29"/>
      <c r="AM326" s="29"/>
      <c r="AN326" s="29"/>
      <c r="AO326" s="29"/>
      <c r="AP326" s="29"/>
      <c r="AQ326" s="29"/>
      <c r="AR326" s="29"/>
      <c r="AS326" s="29"/>
      <c r="AT326" s="26"/>
      <c r="AU326" s="26"/>
      <c r="AV326" s="16"/>
      <c r="AW326" s="16"/>
    </row>
    <row r="327" spans="1:49" ht="12.75">
      <c r="A327" s="12"/>
      <c r="B327" s="12"/>
      <c r="D327" s="28"/>
      <c r="E327" s="28"/>
      <c r="F327" s="28"/>
      <c r="G327" s="28"/>
      <c r="AE327" s="29"/>
      <c r="AF327" s="28"/>
      <c r="AG327" s="28"/>
      <c r="AH327" s="28"/>
      <c r="AI327" s="28"/>
      <c r="AJ327" s="28"/>
      <c r="AK327" s="29"/>
      <c r="AL327" s="29"/>
      <c r="AM327" s="29"/>
      <c r="AN327" s="29"/>
      <c r="AO327" s="29"/>
      <c r="AP327" s="29"/>
      <c r="AQ327" s="29"/>
      <c r="AR327" s="29"/>
      <c r="AS327" s="29"/>
      <c r="AT327" s="26"/>
      <c r="AU327" s="26"/>
      <c r="AV327" s="28"/>
      <c r="AW327" s="16"/>
    </row>
    <row r="328" spans="1:49" ht="12.75">
      <c r="A328" s="12"/>
      <c r="B328" s="12"/>
      <c r="D328" s="28"/>
      <c r="E328" s="28"/>
      <c r="F328" s="28"/>
      <c r="G328" s="28"/>
      <c r="AE328" s="29"/>
      <c r="AF328" s="28"/>
      <c r="AG328" s="28"/>
      <c r="AH328" s="28"/>
      <c r="AI328" s="28"/>
      <c r="AJ328" s="28"/>
      <c r="AK328" s="29"/>
      <c r="AL328" s="29"/>
      <c r="AM328" s="29"/>
      <c r="AN328" s="29"/>
      <c r="AO328" s="29"/>
      <c r="AP328" s="29"/>
      <c r="AQ328" s="29"/>
      <c r="AR328" s="29"/>
      <c r="AS328" s="29"/>
      <c r="AT328" s="26"/>
      <c r="AU328" s="26"/>
      <c r="AV328" s="28"/>
      <c r="AW328" s="16"/>
    </row>
    <row r="329" spans="1:49" ht="12.75">
      <c r="A329" s="12"/>
      <c r="B329" s="12"/>
      <c r="D329" s="28"/>
      <c r="E329" s="28"/>
      <c r="F329" s="28"/>
      <c r="G329" s="28"/>
      <c r="AE329" s="29"/>
      <c r="AF329" s="28"/>
      <c r="AG329" s="28"/>
      <c r="AH329" s="28"/>
      <c r="AI329" s="28"/>
      <c r="AJ329" s="28"/>
      <c r="AK329" s="29"/>
      <c r="AL329" s="29"/>
      <c r="AM329" s="29"/>
      <c r="AN329" s="29"/>
      <c r="AO329" s="29"/>
      <c r="AP329" s="29"/>
      <c r="AQ329" s="29"/>
      <c r="AR329" s="29"/>
      <c r="AS329" s="29"/>
      <c r="AT329" s="26"/>
      <c r="AU329" s="26"/>
      <c r="AV329" s="28"/>
      <c r="AW329" s="16"/>
    </row>
    <row r="330" spans="1:49" ht="12.75">
      <c r="A330" s="12"/>
      <c r="B330" s="12"/>
      <c r="D330" s="28"/>
      <c r="E330" s="28"/>
      <c r="F330" s="28"/>
      <c r="G330" s="28"/>
      <c r="AE330" s="29"/>
      <c r="AF330" s="28"/>
      <c r="AG330" s="28"/>
      <c r="AH330" s="28"/>
      <c r="AI330" s="28"/>
      <c r="AJ330" s="28"/>
      <c r="AK330" s="29"/>
      <c r="AL330" s="29"/>
      <c r="AM330" s="29"/>
      <c r="AN330" s="29"/>
      <c r="AO330" s="29"/>
      <c r="AP330" s="29"/>
      <c r="AQ330" s="29"/>
      <c r="AR330" s="29"/>
      <c r="AS330" s="29"/>
      <c r="AT330" s="26"/>
      <c r="AU330" s="26"/>
      <c r="AV330" s="28"/>
      <c r="AW330" s="16"/>
    </row>
    <row r="331" spans="1:49" ht="12.75">
      <c r="A331" s="12"/>
      <c r="B331" s="12"/>
      <c r="D331" s="28"/>
      <c r="E331" s="28"/>
      <c r="F331" s="28"/>
      <c r="G331" s="28"/>
      <c r="AE331" s="29"/>
      <c r="AF331" s="28"/>
      <c r="AG331" s="28"/>
      <c r="AH331" s="28"/>
      <c r="AI331" s="28"/>
      <c r="AJ331" s="28"/>
      <c r="AK331" s="29"/>
      <c r="AL331" s="29"/>
      <c r="AM331" s="29"/>
      <c r="AN331" s="29"/>
      <c r="AO331" s="29"/>
      <c r="AP331" s="29"/>
      <c r="AQ331" s="29"/>
      <c r="AR331" s="29"/>
      <c r="AS331" s="29"/>
      <c r="AT331" s="26"/>
      <c r="AU331" s="26"/>
      <c r="AV331" s="28"/>
      <c r="AW331" s="16"/>
    </row>
    <row r="332" spans="1:49" ht="12.75">
      <c r="A332" s="12"/>
      <c r="B332" s="12"/>
      <c r="D332" s="28"/>
      <c r="E332" s="28"/>
      <c r="F332" s="28"/>
      <c r="G332" s="28"/>
      <c r="AE332" s="29"/>
      <c r="AF332" s="28"/>
      <c r="AG332" s="28"/>
      <c r="AH332" s="28"/>
      <c r="AI332" s="28"/>
      <c r="AJ332" s="28"/>
      <c r="AK332" s="29"/>
      <c r="AL332" s="29"/>
      <c r="AM332" s="29"/>
      <c r="AN332" s="29"/>
      <c r="AO332" s="29"/>
      <c r="AP332" s="29"/>
      <c r="AQ332" s="29"/>
      <c r="AR332" s="29"/>
      <c r="AS332" s="29"/>
      <c r="AT332" s="26"/>
      <c r="AU332" s="26"/>
      <c r="AV332" s="28"/>
      <c r="AW332" s="16"/>
    </row>
    <row r="333" spans="1:49" ht="12.75">
      <c r="A333" s="12"/>
      <c r="B333" s="12"/>
      <c r="D333" s="28"/>
      <c r="E333" s="28"/>
      <c r="F333" s="28"/>
      <c r="G333" s="28"/>
      <c r="AE333" s="29"/>
      <c r="AF333" s="28"/>
      <c r="AG333" s="28"/>
      <c r="AH333" s="28"/>
      <c r="AI333" s="28"/>
      <c r="AJ333" s="28"/>
      <c r="AK333" s="29"/>
      <c r="AL333" s="29"/>
      <c r="AM333" s="29"/>
      <c r="AN333" s="29"/>
      <c r="AO333" s="29"/>
      <c r="AP333" s="29"/>
      <c r="AQ333" s="29"/>
      <c r="AR333" s="29"/>
      <c r="AS333" s="29"/>
      <c r="AT333" s="26"/>
      <c r="AU333" s="26"/>
      <c r="AV333" s="28"/>
      <c r="AW333" s="16"/>
    </row>
    <row r="334" spans="1:49" ht="12.75">
      <c r="A334" s="12"/>
      <c r="B334" s="12"/>
      <c r="D334" s="28"/>
      <c r="E334" s="28"/>
      <c r="F334" s="28"/>
      <c r="G334" s="28"/>
      <c r="AE334" s="29"/>
      <c r="AF334" s="28"/>
      <c r="AG334" s="28"/>
      <c r="AH334" s="28"/>
      <c r="AI334" s="28"/>
      <c r="AJ334" s="28"/>
      <c r="AK334" s="29"/>
      <c r="AL334" s="29"/>
      <c r="AM334" s="29"/>
      <c r="AN334" s="29"/>
      <c r="AO334" s="29"/>
      <c r="AP334" s="29"/>
      <c r="AQ334" s="29"/>
      <c r="AR334" s="29"/>
      <c r="AS334" s="29"/>
      <c r="AT334" s="26"/>
      <c r="AU334" s="26"/>
      <c r="AV334" s="28"/>
      <c r="AW334" s="16"/>
    </row>
    <row r="335" spans="1:49" ht="12.75">
      <c r="A335" s="12"/>
      <c r="B335" s="12"/>
      <c r="D335" s="28"/>
      <c r="E335" s="28"/>
      <c r="F335" s="28"/>
      <c r="G335" s="28"/>
      <c r="AE335" s="29"/>
      <c r="AF335" s="28"/>
      <c r="AG335" s="28"/>
      <c r="AH335" s="28"/>
      <c r="AI335" s="28"/>
      <c r="AJ335" s="28"/>
      <c r="AK335" s="29"/>
      <c r="AL335" s="29"/>
      <c r="AM335" s="29"/>
      <c r="AN335" s="29"/>
      <c r="AO335" s="29"/>
      <c r="AP335" s="29"/>
      <c r="AQ335" s="29"/>
      <c r="AR335" s="29"/>
      <c r="AS335" s="29"/>
      <c r="AT335" s="26"/>
      <c r="AU335" s="26"/>
      <c r="AV335" s="28"/>
      <c r="AW335" s="16"/>
    </row>
    <row r="336" spans="1:49" ht="12.75">
      <c r="A336" s="12"/>
      <c r="B336" s="12"/>
      <c r="D336" s="28"/>
      <c r="E336" s="28"/>
      <c r="F336" s="28"/>
      <c r="G336" s="28"/>
      <c r="AE336" s="29"/>
      <c r="AF336" s="28"/>
      <c r="AG336" s="28"/>
      <c r="AH336" s="28"/>
      <c r="AI336" s="28"/>
      <c r="AJ336" s="28"/>
      <c r="AK336" s="29"/>
      <c r="AL336" s="29"/>
      <c r="AM336" s="29"/>
      <c r="AN336" s="29"/>
      <c r="AO336" s="29"/>
      <c r="AP336" s="29"/>
      <c r="AQ336" s="29"/>
      <c r="AR336" s="29"/>
      <c r="AS336" s="29"/>
      <c r="AT336" s="26"/>
      <c r="AU336" s="26"/>
      <c r="AV336" s="28"/>
      <c r="AW336" s="16"/>
    </row>
    <row r="337" spans="1:49" ht="12.75">
      <c r="A337" s="12"/>
      <c r="B337" s="12"/>
      <c r="D337" s="28"/>
      <c r="E337" s="28"/>
      <c r="F337" s="28"/>
      <c r="G337" s="28"/>
      <c r="AE337" s="29"/>
      <c r="AF337" s="28"/>
      <c r="AG337" s="28"/>
      <c r="AH337" s="28"/>
      <c r="AI337" s="28"/>
      <c r="AJ337" s="28"/>
      <c r="AK337" s="29"/>
      <c r="AL337" s="29"/>
      <c r="AM337" s="29"/>
      <c r="AN337" s="29"/>
      <c r="AO337" s="29"/>
      <c r="AP337" s="29"/>
      <c r="AQ337" s="29"/>
      <c r="AR337" s="29"/>
      <c r="AS337" s="29"/>
      <c r="AT337" s="26"/>
      <c r="AU337" s="26"/>
      <c r="AV337" s="28"/>
      <c r="AW337" s="16"/>
    </row>
    <row r="338" spans="1:49" ht="12.75">
      <c r="A338" s="12"/>
      <c r="B338" s="12"/>
      <c r="D338" s="28"/>
      <c r="E338" s="28"/>
      <c r="F338" s="28"/>
      <c r="G338" s="28"/>
      <c r="AE338" s="29"/>
      <c r="AF338" s="28"/>
      <c r="AG338" s="28"/>
      <c r="AH338" s="28"/>
      <c r="AI338" s="28"/>
      <c r="AJ338" s="28"/>
      <c r="AK338" s="29"/>
      <c r="AL338" s="29"/>
      <c r="AM338" s="29"/>
      <c r="AN338" s="29"/>
      <c r="AO338" s="29"/>
      <c r="AP338" s="29"/>
      <c r="AQ338" s="29"/>
      <c r="AR338" s="29"/>
      <c r="AS338" s="29"/>
      <c r="AT338" s="26"/>
      <c r="AU338" s="26"/>
      <c r="AV338" s="28"/>
      <c r="AW338" s="16"/>
    </row>
    <row r="339" spans="1:49" ht="12.75">
      <c r="A339" s="12"/>
      <c r="B339" s="12"/>
      <c r="D339" s="28"/>
      <c r="E339" s="28"/>
      <c r="F339" s="28"/>
      <c r="G339" s="28"/>
      <c r="AE339" s="29"/>
      <c r="AF339" s="28"/>
      <c r="AG339" s="28"/>
      <c r="AH339" s="28"/>
      <c r="AI339" s="28"/>
      <c r="AJ339" s="28"/>
      <c r="AK339" s="29"/>
      <c r="AL339" s="29"/>
      <c r="AM339" s="29"/>
      <c r="AN339" s="29"/>
      <c r="AO339" s="29"/>
      <c r="AP339" s="29"/>
      <c r="AQ339" s="29"/>
      <c r="AR339" s="29"/>
      <c r="AS339" s="29"/>
      <c r="AT339" s="26"/>
      <c r="AU339" s="26"/>
      <c r="AV339" s="28"/>
      <c r="AW339" s="16"/>
    </row>
    <row r="340" spans="1:49" ht="12.75">
      <c r="A340" s="12"/>
      <c r="B340" s="12"/>
      <c r="D340" s="28"/>
      <c r="E340" s="28"/>
      <c r="F340" s="28"/>
      <c r="G340" s="28"/>
      <c r="AE340" s="29"/>
      <c r="AF340" s="28"/>
      <c r="AG340" s="28"/>
      <c r="AH340" s="28"/>
      <c r="AI340" s="28"/>
      <c r="AJ340" s="28"/>
      <c r="AK340" s="29"/>
      <c r="AL340" s="29"/>
      <c r="AM340" s="29"/>
      <c r="AN340" s="29"/>
      <c r="AO340" s="29"/>
      <c r="AP340" s="29"/>
      <c r="AQ340" s="29"/>
      <c r="AR340" s="29"/>
      <c r="AS340" s="29"/>
      <c r="AT340" s="26"/>
      <c r="AU340" s="26"/>
      <c r="AV340" s="28"/>
      <c r="AW340" s="16"/>
    </row>
    <row r="341" spans="1:49" ht="12.75">
      <c r="A341" s="12"/>
      <c r="B341" s="12"/>
      <c r="D341" s="28"/>
      <c r="E341" s="28"/>
      <c r="F341" s="28"/>
      <c r="G341" s="28"/>
      <c r="AE341" s="29"/>
      <c r="AF341" s="28"/>
      <c r="AG341" s="28"/>
      <c r="AH341" s="28"/>
      <c r="AI341" s="28"/>
      <c r="AJ341" s="28"/>
      <c r="AK341" s="29"/>
      <c r="AL341" s="29"/>
      <c r="AM341" s="29"/>
      <c r="AN341" s="29"/>
      <c r="AO341" s="29"/>
      <c r="AP341" s="29"/>
      <c r="AQ341" s="29"/>
      <c r="AR341" s="29"/>
      <c r="AS341" s="29"/>
      <c r="AT341" s="26"/>
      <c r="AU341" s="26"/>
      <c r="AV341" s="28"/>
      <c r="AW341" s="16"/>
    </row>
    <row r="342" spans="1:49" ht="12.75">
      <c r="A342" s="12"/>
      <c r="B342" s="12"/>
      <c r="D342" s="28"/>
      <c r="E342" s="28"/>
      <c r="F342" s="28"/>
      <c r="G342" s="28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</row>
    <row r="343" spans="1:49" ht="12.75">
      <c r="A343" s="12"/>
      <c r="B343" s="12"/>
      <c r="D343" s="28"/>
      <c r="E343" s="28"/>
      <c r="F343" s="28"/>
      <c r="G343" s="28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</row>
    <row r="344" spans="1:49" ht="12.75">
      <c r="A344" s="12"/>
      <c r="B344" s="12"/>
      <c r="D344" s="28"/>
      <c r="E344" s="28"/>
      <c r="F344" s="28"/>
      <c r="G344" s="2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</row>
    <row r="345" spans="1:49" ht="12.75">
      <c r="A345" s="12"/>
      <c r="B345" s="12"/>
      <c r="D345" s="28"/>
      <c r="E345" s="28"/>
      <c r="F345" s="28"/>
      <c r="G345" s="28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</row>
    <row r="346" spans="1:49" ht="12.75">
      <c r="A346" s="12"/>
      <c r="B346" s="12"/>
      <c r="D346" s="28"/>
      <c r="E346" s="28"/>
      <c r="F346" s="28"/>
      <c r="G346" s="28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</row>
    <row r="347" spans="1:47" ht="12.75">
      <c r="A347" s="12"/>
      <c r="B347" s="12"/>
      <c r="D347" s="28"/>
      <c r="E347" s="28"/>
      <c r="F347" s="28"/>
      <c r="G347" s="28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ht="12.75">
      <c r="A348" s="12"/>
      <c r="B348" s="12"/>
      <c r="D348" s="28"/>
      <c r="E348" s="28"/>
      <c r="F348" s="28"/>
      <c r="G348" s="2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ht="12.75">
      <c r="A349" s="12"/>
      <c r="B349" s="12"/>
      <c r="D349" s="28"/>
      <c r="E349" s="28"/>
      <c r="F349" s="28"/>
      <c r="G349" s="28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ht="12.75">
      <c r="A350" s="12"/>
      <c r="B350" s="12"/>
      <c r="D350" s="28"/>
      <c r="E350" s="28"/>
      <c r="F350" s="28"/>
      <c r="G350" s="28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ht="12.75">
      <c r="A351" s="12"/>
      <c r="B351" s="12"/>
      <c r="D351" s="28"/>
      <c r="E351" s="28"/>
      <c r="F351" s="28"/>
      <c r="G351" s="28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ht="12.75">
      <c r="A352" s="12"/>
      <c r="B352" s="12"/>
      <c r="D352" s="28"/>
      <c r="E352" s="28"/>
      <c r="F352" s="28"/>
      <c r="G352" s="2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ht="12.75">
      <c r="A353" s="12"/>
      <c r="B353" s="12"/>
      <c r="D353" s="28"/>
      <c r="E353" s="28"/>
      <c r="F353" s="28"/>
      <c r="G353" s="28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ht="12.75">
      <c r="A354" s="12"/>
      <c r="B354" s="12"/>
      <c r="D354" s="28"/>
      <c r="E354" s="28"/>
      <c r="F354" s="28"/>
      <c r="G354" s="28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ht="12.75">
      <c r="A355" s="12"/>
      <c r="B355" s="12"/>
      <c r="D355" s="28"/>
      <c r="E355" s="28"/>
      <c r="F355" s="28"/>
      <c r="G355" s="28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ht="12.75">
      <c r="A356" s="12"/>
      <c r="B356" s="12"/>
      <c r="D356" s="28"/>
      <c r="E356" s="28"/>
      <c r="F356" s="28"/>
      <c r="G356" s="28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ht="12.75">
      <c r="A357" s="12"/>
      <c r="B357" s="12"/>
      <c r="D357" s="28"/>
      <c r="E357" s="28"/>
      <c r="F357" s="28"/>
      <c r="G357" s="28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ht="12.75">
      <c r="A358" s="12"/>
      <c r="B358" s="12"/>
      <c r="D358" s="28"/>
      <c r="E358" s="28"/>
      <c r="F358" s="28"/>
      <c r="G358" s="28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ht="12.75">
      <c r="A359" s="12"/>
      <c r="B359" s="12"/>
      <c r="D359" s="28"/>
      <c r="E359" s="28"/>
      <c r="F359" s="28"/>
      <c r="G359" s="28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ht="12.75">
      <c r="A360" s="12"/>
      <c r="B360" s="12"/>
      <c r="D360" s="28"/>
      <c r="E360" s="28"/>
      <c r="F360" s="28"/>
      <c r="G360" s="28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ht="12.75">
      <c r="A361" s="12"/>
      <c r="B361" s="12"/>
      <c r="D361" s="28"/>
      <c r="E361" s="28"/>
      <c r="F361" s="28"/>
      <c r="G361" s="28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ht="12.75">
      <c r="A362" s="12"/>
      <c r="B362" s="12"/>
      <c r="D362" s="28"/>
      <c r="E362" s="28"/>
      <c r="F362" s="28"/>
      <c r="G362" s="28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ht="12.75">
      <c r="A363" s="12"/>
      <c r="B363" s="12"/>
      <c r="D363" s="28"/>
      <c r="E363" s="28"/>
      <c r="F363" s="28"/>
      <c r="G363" s="28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ht="12.75">
      <c r="A364" s="12"/>
      <c r="B364" s="12"/>
      <c r="D364" s="28"/>
      <c r="E364" s="28"/>
      <c r="F364" s="28"/>
      <c r="G364" s="28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ht="12.75">
      <c r="A365" s="12"/>
      <c r="B365" s="12"/>
      <c r="D365" s="28"/>
      <c r="E365" s="28"/>
      <c r="F365" s="28"/>
      <c r="G365" s="28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ht="12.75">
      <c r="A366" s="12"/>
      <c r="B366" s="12"/>
      <c r="D366" s="28"/>
      <c r="E366" s="28"/>
      <c r="F366" s="28"/>
      <c r="G366" s="28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:47" ht="12.75">
      <c r="A367" s="12"/>
      <c r="B367" s="12"/>
      <c r="D367" s="28"/>
      <c r="E367" s="28"/>
      <c r="F367" s="28"/>
      <c r="G367" s="28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:47" ht="12.75">
      <c r="A368" s="12"/>
      <c r="B368" s="12"/>
      <c r="D368" s="28"/>
      <c r="E368" s="28"/>
      <c r="F368" s="28"/>
      <c r="G368" s="28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:47" ht="12.75">
      <c r="A369" s="12"/>
      <c r="B369" s="12"/>
      <c r="D369" s="28"/>
      <c r="E369" s="28"/>
      <c r="F369" s="28"/>
      <c r="G369" s="28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:47" ht="12.75">
      <c r="A370" s="12"/>
      <c r="B370" s="12"/>
      <c r="D370" s="28"/>
      <c r="E370" s="28"/>
      <c r="F370" s="28"/>
      <c r="G370" s="28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:47" ht="12.75">
      <c r="A371" s="12"/>
      <c r="B371" s="12"/>
      <c r="D371" s="28"/>
      <c r="E371" s="28"/>
      <c r="F371" s="28"/>
      <c r="G371" s="28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:47" ht="12.75">
      <c r="A372" s="12"/>
      <c r="B372" s="12"/>
      <c r="D372" s="28"/>
      <c r="E372" s="28"/>
      <c r="F372" s="28"/>
      <c r="G372" s="28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:47" ht="12.75">
      <c r="A373" s="12"/>
      <c r="B373" s="12"/>
      <c r="D373" s="28"/>
      <c r="E373" s="28"/>
      <c r="F373" s="28"/>
      <c r="G373" s="28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12.75">
      <c r="A374" s="12"/>
      <c r="B374" s="12"/>
      <c r="D374" s="28"/>
      <c r="E374" s="28"/>
      <c r="F374" s="28"/>
      <c r="G374" s="28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</row>
    <row r="375" spans="1:47" ht="12.75">
      <c r="A375" s="12"/>
      <c r="B375" s="12"/>
      <c r="D375" s="28"/>
      <c r="E375" s="28"/>
      <c r="F375" s="28"/>
      <c r="G375" s="28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:47" ht="12.75">
      <c r="A376" s="12"/>
      <c r="B376" s="12"/>
      <c r="D376" s="28"/>
      <c r="E376" s="28"/>
      <c r="F376" s="28"/>
      <c r="G376" s="28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:47" ht="12.75">
      <c r="A377" s="12"/>
      <c r="B377" s="12"/>
      <c r="D377" s="28"/>
      <c r="E377" s="28"/>
      <c r="F377" s="28"/>
      <c r="G377" s="28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:47" ht="12.75">
      <c r="A378" s="12"/>
      <c r="B378" s="12"/>
      <c r="D378" s="28"/>
      <c r="E378" s="28"/>
      <c r="F378" s="28"/>
      <c r="G378" s="28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:47" ht="12.75">
      <c r="A379" s="12"/>
      <c r="B379" s="12"/>
      <c r="D379" s="28"/>
      <c r="E379" s="28"/>
      <c r="F379" s="28"/>
      <c r="G379" s="28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:47" ht="12.75">
      <c r="A380" s="12"/>
      <c r="B380" s="12"/>
      <c r="D380" s="28"/>
      <c r="E380" s="28"/>
      <c r="F380" s="28"/>
      <c r="G380" s="28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:47" ht="12.75">
      <c r="A381" s="12"/>
      <c r="B381" s="12"/>
      <c r="D381" s="28"/>
      <c r="E381" s="28"/>
      <c r="F381" s="28"/>
      <c r="G381" s="28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:47" ht="12.75">
      <c r="A382" s="12"/>
      <c r="B382" s="12"/>
      <c r="D382" s="28"/>
      <c r="E382" s="28"/>
      <c r="F382" s="28"/>
      <c r="G382" s="28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:47" ht="12.75">
      <c r="A383" s="12"/>
      <c r="B383" s="12"/>
      <c r="D383" s="28"/>
      <c r="E383" s="28"/>
      <c r="F383" s="28"/>
      <c r="G383" s="28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:47" ht="12.75">
      <c r="A384" s="12"/>
      <c r="B384" s="12"/>
      <c r="D384" s="28"/>
      <c r="E384" s="28"/>
      <c r="F384" s="28"/>
      <c r="G384" s="28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:47" ht="12.75">
      <c r="A385" s="12"/>
      <c r="B385" s="12"/>
      <c r="D385" s="28"/>
      <c r="E385" s="28"/>
      <c r="F385" s="28"/>
      <c r="G385" s="28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:47" ht="12.75">
      <c r="A386" s="12"/>
      <c r="B386" s="12"/>
      <c r="D386" s="28"/>
      <c r="E386" s="28"/>
      <c r="F386" s="28"/>
      <c r="G386" s="28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:47" ht="12.75">
      <c r="A387" s="12"/>
      <c r="B387" s="12"/>
      <c r="D387" s="28"/>
      <c r="E387" s="28"/>
      <c r="F387" s="28"/>
      <c r="G387" s="28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:47" ht="12.75">
      <c r="A388" s="12"/>
      <c r="B388" s="12"/>
      <c r="D388" s="28"/>
      <c r="E388" s="28"/>
      <c r="F388" s="28"/>
      <c r="G388" s="28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:47" ht="12.75">
      <c r="A389" s="12"/>
      <c r="B389" s="12"/>
      <c r="D389" s="28"/>
      <c r="E389" s="28"/>
      <c r="F389" s="28"/>
      <c r="G389" s="28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</row>
    <row r="390" spans="1:47" ht="12.75">
      <c r="A390" s="12"/>
      <c r="B390" s="12"/>
      <c r="D390" s="28"/>
      <c r="E390" s="28"/>
      <c r="F390" s="28"/>
      <c r="G390" s="2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:47" ht="12.75">
      <c r="A391" s="12"/>
      <c r="B391" s="12"/>
      <c r="D391" s="28"/>
      <c r="E391" s="28"/>
      <c r="F391" s="28"/>
      <c r="G391" s="2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:47" ht="12.75">
      <c r="A392" s="12"/>
      <c r="B392" s="12"/>
      <c r="D392" s="28"/>
      <c r="E392" s="28"/>
      <c r="F392" s="28"/>
      <c r="G392" s="28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:47" ht="12.75">
      <c r="A393" s="12"/>
      <c r="B393" s="12"/>
      <c r="D393" s="28"/>
      <c r="E393" s="28"/>
      <c r="F393" s="28"/>
      <c r="G393" s="28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:47" ht="12.75">
      <c r="A394" s="12"/>
      <c r="B394" s="12"/>
      <c r="D394" s="28"/>
      <c r="E394" s="28"/>
      <c r="F394" s="28"/>
      <c r="G394" s="28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:47" ht="12.75">
      <c r="A395" s="12"/>
      <c r="B395" s="12"/>
      <c r="D395" s="28"/>
      <c r="E395" s="28"/>
      <c r="F395" s="28"/>
      <c r="G395" s="28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:47" ht="12.75">
      <c r="A396" s="12"/>
      <c r="B396" s="12"/>
      <c r="D396" s="28"/>
      <c r="E396" s="28"/>
      <c r="F396" s="28"/>
      <c r="G396" s="28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:47" ht="12.75">
      <c r="A397" s="12"/>
      <c r="B397" s="12"/>
      <c r="D397" s="28"/>
      <c r="E397" s="28"/>
      <c r="F397" s="28"/>
      <c r="G397" s="28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:47" ht="12.75">
      <c r="A398" s="12"/>
      <c r="B398" s="12"/>
      <c r="D398" s="28"/>
      <c r="E398" s="28"/>
      <c r="F398" s="28"/>
      <c r="G398" s="28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:47" ht="12.75">
      <c r="A399" s="12"/>
      <c r="B399" s="12"/>
      <c r="D399" s="28"/>
      <c r="E399" s="28"/>
      <c r="F399" s="28"/>
      <c r="G399" s="28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:47" ht="12.75">
      <c r="A400" s="12"/>
      <c r="B400" s="12"/>
      <c r="D400" s="28"/>
      <c r="E400" s="28"/>
      <c r="F400" s="28"/>
      <c r="G400" s="28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:47" ht="12.75">
      <c r="A401" s="12"/>
      <c r="B401" s="12"/>
      <c r="D401" s="28"/>
      <c r="E401" s="28"/>
      <c r="F401" s="28"/>
      <c r="G401" s="28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:47" ht="12.75">
      <c r="A402" s="12"/>
      <c r="B402" s="12"/>
      <c r="D402" s="28"/>
      <c r="E402" s="28"/>
      <c r="F402" s="28"/>
      <c r="G402" s="28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:47" ht="12.75">
      <c r="A403" s="12"/>
      <c r="B403" s="12"/>
      <c r="D403" s="28"/>
      <c r="E403" s="28"/>
      <c r="F403" s="28"/>
      <c r="G403" s="28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:47" ht="12.75">
      <c r="A404" s="12"/>
      <c r="B404" s="12"/>
      <c r="D404" s="28"/>
      <c r="E404" s="28"/>
      <c r="F404" s="28"/>
      <c r="G404" s="28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:47" ht="12.75">
      <c r="A405" s="12"/>
      <c r="B405" s="12"/>
      <c r="D405" s="28"/>
      <c r="E405" s="28"/>
      <c r="F405" s="28"/>
      <c r="G405" s="28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:47" ht="12.75">
      <c r="A406" s="12"/>
      <c r="B406" s="12"/>
      <c r="D406" s="28"/>
      <c r="E406" s="28"/>
      <c r="F406" s="28"/>
      <c r="G406" s="28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:47" ht="12.75">
      <c r="A407" s="12"/>
      <c r="B407" s="12"/>
      <c r="D407" s="28"/>
      <c r="E407" s="28"/>
      <c r="F407" s="28"/>
      <c r="G407" s="28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:47" ht="12.75">
      <c r="A408" s="12"/>
      <c r="B408" s="12"/>
      <c r="D408" s="28"/>
      <c r="E408" s="28"/>
      <c r="F408" s="28"/>
      <c r="G408" s="28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:47" ht="12.75">
      <c r="A409" s="12"/>
      <c r="B409" s="12"/>
      <c r="D409" s="28"/>
      <c r="E409" s="28"/>
      <c r="F409" s="28"/>
      <c r="G409" s="28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:47" ht="12.75">
      <c r="A410" s="12"/>
      <c r="B410" s="12"/>
      <c r="D410" s="28"/>
      <c r="E410" s="28"/>
      <c r="F410" s="28"/>
      <c r="G410" s="28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:47" ht="12.75">
      <c r="A411" s="12"/>
      <c r="B411" s="12"/>
      <c r="D411" s="28"/>
      <c r="E411" s="28"/>
      <c r="F411" s="28"/>
      <c r="G411" s="28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:47" ht="12.75">
      <c r="A412" s="12"/>
      <c r="B412" s="12"/>
      <c r="D412" s="28"/>
      <c r="E412" s="28"/>
      <c r="F412" s="28"/>
      <c r="G412" s="28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:47" ht="12.75">
      <c r="A413" s="12"/>
      <c r="B413" s="12"/>
      <c r="D413" s="28"/>
      <c r="E413" s="28"/>
      <c r="F413" s="28"/>
      <c r="G413" s="28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:47" ht="12.75">
      <c r="A414" s="12"/>
      <c r="B414" s="12"/>
      <c r="D414" s="28"/>
      <c r="E414" s="28"/>
      <c r="F414" s="28"/>
      <c r="G414" s="28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:47" ht="12.75">
      <c r="A415" s="12"/>
      <c r="B415" s="12"/>
      <c r="D415" s="28"/>
      <c r="E415" s="28"/>
      <c r="F415" s="28"/>
      <c r="G415" s="28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:47" ht="12.75">
      <c r="A416" s="12"/>
      <c r="B416" s="12"/>
      <c r="D416" s="28"/>
      <c r="E416" s="28"/>
      <c r="F416" s="28"/>
      <c r="G416" s="28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:47" ht="12.75">
      <c r="A417" s="12"/>
      <c r="B417" s="12"/>
      <c r="D417" s="28"/>
      <c r="E417" s="28"/>
      <c r="F417" s="28"/>
      <c r="G417" s="28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:47" ht="12.75">
      <c r="A418" s="12"/>
      <c r="B418" s="12"/>
      <c r="D418" s="28"/>
      <c r="E418" s="28"/>
      <c r="F418" s="28"/>
      <c r="G418" s="28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:47" ht="12.75">
      <c r="A419" s="12"/>
      <c r="B419" s="12"/>
      <c r="D419" s="28"/>
      <c r="E419" s="28"/>
      <c r="F419" s="28"/>
      <c r="G419" s="28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:47" ht="12.75">
      <c r="A420" s="12"/>
      <c r="B420" s="12"/>
      <c r="D420" s="28"/>
      <c r="E420" s="28"/>
      <c r="F420" s="28"/>
      <c r="G420" s="28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:47" ht="12.75">
      <c r="A421" s="12"/>
      <c r="B421" s="12"/>
      <c r="D421" s="28"/>
      <c r="E421" s="28"/>
      <c r="F421" s="28"/>
      <c r="G421" s="28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:47" ht="12.75">
      <c r="A422" s="12"/>
      <c r="B422" s="12"/>
      <c r="D422" s="28"/>
      <c r="E422" s="28"/>
      <c r="F422" s="28"/>
      <c r="G422" s="28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:47" ht="12.75">
      <c r="A423" s="12"/>
      <c r="B423" s="12"/>
      <c r="D423" s="28"/>
      <c r="E423" s="28"/>
      <c r="F423" s="28"/>
      <c r="G423" s="28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:47" ht="12.75">
      <c r="A424" s="12"/>
      <c r="B424" s="12"/>
      <c r="D424" s="28"/>
      <c r="E424" s="28"/>
      <c r="F424" s="28"/>
      <c r="G424" s="28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:47" ht="12.75">
      <c r="A425" s="12"/>
      <c r="B425" s="12"/>
      <c r="D425" s="28"/>
      <c r="E425" s="28"/>
      <c r="F425" s="28"/>
      <c r="G425" s="28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:47" ht="12.75">
      <c r="A426" s="12"/>
      <c r="B426" s="12"/>
      <c r="D426" s="28"/>
      <c r="E426" s="28"/>
      <c r="F426" s="28"/>
      <c r="G426" s="28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:47" ht="12.75">
      <c r="A427" s="12"/>
      <c r="B427" s="12"/>
      <c r="D427" s="28"/>
      <c r="E427" s="28"/>
      <c r="F427" s="28"/>
      <c r="G427" s="28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:47" ht="12.75">
      <c r="A428" s="12"/>
      <c r="B428" s="12"/>
      <c r="D428" s="28"/>
      <c r="E428" s="28"/>
      <c r="F428" s="28"/>
      <c r="G428" s="28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:47" ht="12.75">
      <c r="A429" s="12"/>
      <c r="B429" s="12"/>
      <c r="D429" s="28"/>
      <c r="E429" s="28"/>
      <c r="F429" s="28"/>
      <c r="G429" s="28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:47" ht="12.75">
      <c r="A430" s="12"/>
      <c r="B430" s="12"/>
      <c r="D430" s="28"/>
      <c r="E430" s="28"/>
      <c r="F430" s="28"/>
      <c r="G430" s="28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:47" ht="12.75">
      <c r="A431" s="12"/>
      <c r="B431" s="12"/>
      <c r="D431" s="28"/>
      <c r="E431" s="28"/>
      <c r="F431" s="28"/>
      <c r="G431" s="28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:47" ht="12.75">
      <c r="A432" s="12"/>
      <c r="B432" s="12"/>
      <c r="D432" s="28"/>
      <c r="E432" s="28"/>
      <c r="F432" s="28"/>
      <c r="G432" s="28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:47" ht="12.75">
      <c r="A433" s="12"/>
      <c r="B433" s="12"/>
      <c r="D433" s="28"/>
      <c r="E433" s="28"/>
      <c r="F433" s="28"/>
      <c r="G433" s="28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:47" ht="12.75">
      <c r="A434" s="12"/>
      <c r="B434" s="12"/>
      <c r="D434" s="28"/>
      <c r="E434" s="28"/>
      <c r="F434" s="28"/>
      <c r="G434" s="28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:47" ht="12.75">
      <c r="A435" s="12"/>
      <c r="B435" s="12"/>
      <c r="D435" s="28"/>
      <c r="E435" s="28"/>
      <c r="F435" s="28"/>
      <c r="G435" s="28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:47" ht="12.75">
      <c r="A436" s="12"/>
      <c r="B436" s="12"/>
      <c r="D436" s="28"/>
      <c r="E436" s="28"/>
      <c r="F436" s="28"/>
      <c r="G436" s="28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:47" ht="12.75">
      <c r="A437" s="12"/>
      <c r="B437" s="12"/>
      <c r="D437" s="28"/>
      <c r="E437" s="28"/>
      <c r="F437" s="28"/>
      <c r="G437" s="28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:47" ht="12.75">
      <c r="A438" s="12"/>
      <c r="B438" s="12"/>
      <c r="D438" s="28"/>
      <c r="E438" s="28"/>
      <c r="F438" s="28"/>
      <c r="G438" s="28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:47" ht="12.75">
      <c r="A439" s="12"/>
      <c r="B439" s="12"/>
      <c r="D439" s="28"/>
      <c r="E439" s="28"/>
      <c r="F439" s="28"/>
      <c r="G439" s="28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</row>
    <row r="440" spans="1:47" ht="12.75">
      <c r="A440" s="12"/>
      <c r="B440" s="12"/>
      <c r="D440" s="28"/>
      <c r="E440" s="28"/>
      <c r="F440" s="28"/>
      <c r="G440" s="28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:47" ht="12.75">
      <c r="A441" s="12"/>
      <c r="B441" s="12"/>
      <c r="D441" s="28"/>
      <c r="E441" s="28"/>
      <c r="F441" s="28"/>
      <c r="G441" s="28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:47" ht="12.75">
      <c r="A442" s="12"/>
      <c r="B442" s="12"/>
      <c r="D442" s="28"/>
      <c r="E442" s="28"/>
      <c r="F442" s="28"/>
      <c r="G442" s="28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</row>
    <row r="443" spans="1:47" ht="12.75">
      <c r="A443" s="12"/>
      <c r="B443" s="12"/>
      <c r="D443" s="28"/>
      <c r="E443" s="28"/>
      <c r="F443" s="28"/>
      <c r="G443" s="28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:47" ht="12.75">
      <c r="A444" s="12"/>
      <c r="B444" s="12"/>
      <c r="D444" s="28"/>
      <c r="E444" s="28"/>
      <c r="F444" s="28"/>
      <c r="G444" s="28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:47" ht="12.75">
      <c r="A445" s="12"/>
      <c r="B445" s="12"/>
      <c r="D445" s="28"/>
      <c r="E445" s="28"/>
      <c r="F445" s="28"/>
      <c r="G445" s="28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</row>
    <row r="446" spans="1:47" ht="12.75">
      <c r="A446" s="12"/>
      <c r="B446" s="12"/>
      <c r="D446" s="28"/>
      <c r="E446" s="28"/>
      <c r="F446" s="28"/>
      <c r="G446" s="28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:47" ht="12.75">
      <c r="A447" s="12"/>
      <c r="B447" s="12"/>
      <c r="D447" s="28"/>
      <c r="E447" s="28"/>
      <c r="F447" s="28"/>
      <c r="G447" s="28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:47" ht="12.75">
      <c r="A448" s="12"/>
      <c r="B448" s="12"/>
      <c r="D448" s="28"/>
      <c r="E448" s="28"/>
      <c r="F448" s="28"/>
      <c r="G448" s="28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:47" ht="12.75">
      <c r="A449" s="12"/>
      <c r="B449" s="12"/>
      <c r="D449" s="28"/>
      <c r="E449" s="28"/>
      <c r="F449" s="28"/>
      <c r="G449" s="28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:47" ht="12.75">
      <c r="A450" s="12"/>
      <c r="B450" s="12"/>
      <c r="D450" s="28"/>
      <c r="E450" s="28"/>
      <c r="F450" s="28"/>
      <c r="G450" s="28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</row>
    <row r="451" spans="1:47" ht="12.75">
      <c r="A451" s="12"/>
      <c r="B451" s="12"/>
      <c r="D451" s="28"/>
      <c r="E451" s="28"/>
      <c r="F451" s="28"/>
      <c r="G451" s="28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ht="12.75">
      <c r="A452" s="12"/>
      <c r="B452" s="12"/>
      <c r="D452" s="28"/>
      <c r="E452" s="28"/>
      <c r="F452" s="28"/>
      <c r="G452" s="28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ht="12.75">
      <c r="A453" s="12"/>
      <c r="B453" s="12"/>
      <c r="D453" s="28"/>
      <c r="E453" s="28"/>
      <c r="F453" s="28"/>
      <c r="G453" s="28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:47" ht="12.75">
      <c r="A454" s="12"/>
      <c r="B454" s="12"/>
      <c r="D454" s="28"/>
      <c r="E454" s="28"/>
      <c r="F454" s="28"/>
      <c r="G454" s="28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</row>
    <row r="455" spans="1:47" ht="12.75">
      <c r="A455" s="12"/>
      <c r="B455" s="12"/>
      <c r="D455" s="28"/>
      <c r="E455" s="28"/>
      <c r="F455" s="28"/>
      <c r="G455" s="28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</row>
    <row r="456" spans="1:47" ht="12.75">
      <c r="A456" s="12"/>
      <c r="B456" s="12"/>
      <c r="D456" s="28"/>
      <c r="E456" s="28"/>
      <c r="F456" s="28"/>
      <c r="G456" s="28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:47" ht="12.75">
      <c r="A457" s="12"/>
      <c r="B457" s="12"/>
      <c r="D457" s="28"/>
      <c r="E457" s="28"/>
      <c r="F457" s="28"/>
      <c r="G457" s="28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:47" ht="12.75">
      <c r="A458" s="12"/>
      <c r="B458" s="12"/>
      <c r="D458" s="28"/>
      <c r="E458" s="28"/>
      <c r="F458" s="28"/>
      <c r="G458" s="28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:47" ht="12.75">
      <c r="A459" s="12"/>
      <c r="B459" s="12"/>
      <c r="D459" s="28"/>
      <c r="E459" s="28"/>
      <c r="F459" s="28"/>
      <c r="G459" s="28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:47" ht="12.75">
      <c r="A460" s="12"/>
      <c r="B460" s="12"/>
      <c r="D460" s="28"/>
      <c r="E460" s="28"/>
      <c r="F460" s="28"/>
      <c r="G460" s="28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</row>
    <row r="461" spans="1:47" ht="12.75">
      <c r="A461" s="12"/>
      <c r="B461" s="12"/>
      <c r="D461" s="28"/>
      <c r="E461" s="28"/>
      <c r="F461" s="28"/>
      <c r="G461" s="28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:47" ht="12.75">
      <c r="A462" s="12"/>
      <c r="B462" s="12"/>
      <c r="D462" s="28"/>
      <c r="E462" s="28"/>
      <c r="F462" s="28"/>
      <c r="G462" s="28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:47" ht="12.75">
      <c r="A463" s="12"/>
      <c r="B463" s="12"/>
      <c r="D463" s="28"/>
      <c r="E463" s="28"/>
      <c r="F463" s="28"/>
      <c r="G463" s="28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:47" ht="12.75">
      <c r="A464" s="12"/>
      <c r="B464" s="12"/>
      <c r="D464" s="28"/>
      <c r="E464" s="28"/>
      <c r="F464" s="28"/>
      <c r="G464" s="28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</row>
    <row r="465" spans="1:47" ht="12.75">
      <c r="A465" s="12"/>
      <c r="B465" s="12"/>
      <c r="D465" s="28"/>
      <c r="E465" s="28"/>
      <c r="F465" s="28"/>
      <c r="G465" s="28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:47" ht="12.75">
      <c r="A466" s="12"/>
      <c r="B466" s="12"/>
      <c r="D466" s="28"/>
      <c r="E466" s="28"/>
      <c r="F466" s="28"/>
      <c r="G466" s="28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:47" ht="12.75">
      <c r="A467" s="12"/>
      <c r="B467" s="12"/>
      <c r="D467" s="28"/>
      <c r="E467" s="28"/>
      <c r="F467" s="28"/>
      <c r="G467" s="28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</row>
    <row r="468" spans="1:47" ht="12.75">
      <c r="A468" s="12"/>
      <c r="B468" s="12"/>
      <c r="D468" s="28"/>
      <c r="E468" s="28"/>
      <c r="F468" s="28"/>
      <c r="G468" s="28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:47" ht="12.75">
      <c r="A469" s="12"/>
      <c r="B469" s="12"/>
      <c r="D469" s="28"/>
      <c r="E469" s="28"/>
      <c r="F469" s="28"/>
      <c r="G469" s="28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:47" ht="12.75">
      <c r="A470" s="12"/>
      <c r="B470" s="12"/>
      <c r="D470" s="28"/>
      <c r="E470" s="28"/>
      <c r="F470" s="28"/>
      <c r="G470" s="28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:47" ht="12.75">
      <c r="A471" s="12"/>
      <c r="B471" s="12"/>
      <c r="D471" s="28"/>
      <c r="E471" s="28"/>
      <c r="F471" s="28"/>
      <c r="G471" s="28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</row>
    <row r="472" spans="1:47" ht="12.75">
      <c r="A472" s="12"/>
      <c r="B472" s="12"/>
      <c r="D472" s="28"/>
      <c r="E472" s="28"/>
      <c r="F472" s="28"/>
      <c r="G472" s="28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</row>
    <row r="473" spans="1:47" ht="12.75">
      <c r="A473" s="12"/>
      <c r="B473" s="12"/>
      <c r="D473" s="28"/>
      <c r="E473" s="28"/>
      <c r="F473" s="28"/>
      <c r="G473" s="28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</row>
    <row r="474" spans="1:47" ht="12.75">
      <c r="A474" s="12"/>
      <c r="B474" s="12"/>
      <c r="D474" s="28"/>
      <c r="E474" s="28"/>
      <c r="F474" s="28"/>
      <c r="G474" s="28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</row>
    <row r="475" spans="1:47" ht="12.75">
      <c r="A475" s="12"/>
      <c r="B475" s="12"/>
      <c r="D475" s="28"/>
      <c r="E475" s="28"/>
      <c r="F475" s="28"/>
      <c r="G475" s="28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:47" ht="12.75">
      <c r="A476" s="12"/>
      <c r="B476" s="12"/>
      <c r="D476" s="28"/>
      <c r="E476" s="28"/>
      <c r="F476" s="28"/>
      <c r="G476" s="28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:47" ht="12.75">
      <c r="A477" s="12"/>
      <c r="B477" s="12"/>
      <c r="D477" s="28"/>
      <c r="E477" s="28"/>
      <c r="F477" s="28"/>
      <c r="G477" s="28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:47" ht="12.75">
      <c r="A478" s="12"/>
      <c r="B478" s="12"/>
      <c r="D478" s="28"/>
      <c r="E478" s="28"/>
      <c r="F478" s="28"/>
      <c r="G478" s="28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</row>
    <row r="479" spans="1:47" ht="12.75">
      <c r="A479" s="12"/>
      <c r="B479" s="12"/>
      <c r="D479" s="28"/>
      <c r="E479" s="28"/>
      <c r="F479" s="28"/>
      <c r="G479" s="28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:47" ht="12.75">
      <c r="A480" s="12"/>
      <c r="B480" s="12"/>
      <c r="D480" s="28"/>
      <c r="E480" s="28"/>
      <c r="F480" s="28"/>
      <c r="G480" s="28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:47" ht="12.75">
      <c r="A481" s="12"/>
      <c r="B481" s="12"/>
      <c r="D481" s="28"/>
      <c r="E481" s="28"/>
      <c r="F481" s="28"/>
      <c r="G481" s="28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:47" ht="12.75">
      <c r="A482" s="12"/>
      <c r="B482" s="12"/>
      <c r="D482" s="28"/>
      <c r="E482" s="28"/>
      <c r="F482" s="28"/>
      <c r="G482" s="28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:47" ht="12.75">
      <c r="A483" s="12"/>
      <c r="B483" s="12"/>
      <c r="D483" s="28"/>
      <c r="E483" s="28"/>
      <c r="F483" s="28"/>
      <c r="G483" s="28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:47" ht="12.75">
      <c r="A484" s="12"/>
      <c r="B484" s="12"/>
      <c r="D484" s="28"/>
      <c r="E484" s="28"/>
      <c r="F484" s="28"/>
      <c r="G484" s="28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:47" ht="12.75">
      <c r="A485" s="12"/>
      <c r="B485" s="12"/>
      <c r="D485" s="28"/>
      <c r="E485" s="28"/>
      <c r="F485" s="28"/>
      <c r="G485" s="28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:47" ht="12.75">
      <c r="A486" s="12"/>
      <c r="B486" s="12"/>
      <c r="D486" s="28"/>
      <c r="E486" s="28"/>
      <c r="F486" s="28"/>
      <c r="G486" s="28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:47" ht="12.75">
      <c r="A487" s="12"/>
      <c r="B487" s="12"/>
      <c r="D487" s="28"/>
      <c r="E487" s="28"/>
      <c r="F487" s="28"/>
      <c r="G487" s="28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:47" ht="12.75">
      <c r="A488" s="12"/>
      <c r="B488" s="12"/>
      <c r="D488" s="28"/>
      <c r="E488" s="28"/>
      <c r="F488" s="28"/>
      <c r="G488" s="28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:47" ht="12.75">
      <c r="A489" s="12"/>
      <c r="B489" s="12"/>
      <c r="D489" s="28"/>
      <c r="E489" s="28"/>
      <c r="F489" s="28"/>
      <c r="G489" s="28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</row>
    <row r="490" spans="1:47" ht="12.75">
      <c r="A490" s="12"/>
      <c r="B490" s="12"/>
      <c r="D490" s="28"/>
      <c r="E490" s="28"/>
      <c r="F490" s="28"/>
      <c r="G490" s="28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:47" ht="12.75">
      <c r="A491" s="12"/>
      <c r="B491" s="12"/>
      <c r="D491" s="28"/>
      <c r="E491" s="28"/>
      <c r="F491" s="28"/>
      <c r="G491" s="28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:47" ht="12.75">
      <c r="A492" s="12"/>
      <c r="B492" s="12"/>
      <c r="D492" s="28"/>
      <c r="E492" s="28"/>
      <c r="F492" s="28"/>
      <c r="G492" s="28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:47" ht="12.75">
      <c r="A493" s="12"/>
      <c r="B493" s="12"/>
      <c r="D493" s="28"/>
      <c r="E493" s="28"/>
      <c r="F493" s="28"/>
      <c r="G493" s="28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:47" ht="12.75">
      <c r="A494" s="12"/>
      <c r="B494" s="12"/>
      <c r="D494" s="28"/>
      <c r="E494" s="28"/>
      <c r="F494" s="28"/>
      <c r="G494" s="28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:47" ht="12.75">
      <c r="A495" s="12"/>
      <c r="B495" s="12"/>
      <c r="D495" s="28"/>
      <c r="E495" s="28"/>
      <c r="F495" s="28"/>
      <c r="G495" s="28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:47" ht="12.75">
      <c r="A496" s="12"/>
      <c r="B496" s="12"/>
      <c r="D496" s="28"/>
      <c r="E496" s="28"/>
      <c r="F496" s="28"/>
      <c r="G496" s="28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ht="12.75">
      <c r="A497" s="12"/>
      <c r="B497" s="12"/>
      <c r="D497" s="28"/>
      <c r="E497" s="28"/>
      <c r="F497" s="28"/>
      <c r="G497" s="28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ht="12.75">
      <c r="A498" s="12"/>
      <c r="B498" s="12"/>
      <c r="D498" s="28"/>
      <c r="E498" s="28"/>
      <c r="F498" s="28"/>
      <c r="G498" s="28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:47" ht="12.75">
      <c r="A499" s="12"/>
      <c r="B499" s="12"/>
      <c r="D499" s="28"/>
      <c r="E499" s="28"/>
      <c r="F499" s="28"/>
      <c r="G499" s="28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:47" ht="12.75">
      <c r="A500" s="12"/>
      <c r="B500" s="12"/>
      <c r="D500" s="28"/>
      <c r="E500" s="28"/>
      <c r="F500" s="28"/>
      <c r="G500" s="28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:47" ht="12.75">
      <c r="A501" s="12"/>
      <c r="B501" s="12"/>
      <c r="D501" s="28"/>
      <c r="E501" s="28"/>
      <c r="F501" s="28"/>
      <c r="G501" s="28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:47" ht="12.75">
      <c r="A502" s="12"/>
      <c r="B502" s="12"/>
      <c r="D502" s="28"/>
      <c r="E502" s="28"/>
      <c r="F502" s="28"/>
      <c r="G502" s="28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</sheetData>
  <sheetProtection/>
  <mergeCells count="32">
    <mergeCell ref="A3:A5"/>
    <mergeCell ref="B3:B5"/>
    <mergeCell ref="C3:C5"/>
    <mergeCell ref="D4:J4"/>
    <mergeCell ref="K4:Q4"/>
    <mergeCell ref="A2:AU2"/>
    <mergeCell ref="AM4:AS4"/>
    <mergeCell ref="D28:AU28"/>
    <mergeCell ref="R4:X4"/>
    <mergeCell ref="B9:B12"/>
    <mergeCell ref="B13:B16"/>
    <mergeCell ref="D3:AU3"/>
    <mergeCell ref="Y4:AE4"/>
    <mergeCell ref="AF4:AL4"/>
    <mergeCell ref="AT4:AU4"/>
    <mergeCell ref="B6:B7"/>
    <mergeCell ref="A29:A40"/>
    <mergeCell ref="B29:B40"/>
    <mergeCell ref="B41:B61"/>
    <mergeCell ref="A6:A27"/>
    <mergeCell ref="B17:B19"/>
    <mergeCell ref="B20:B21"/>
    <mergeCell ref="B23:B24"/>
    <mergeCell ref="B25:B26"/>
    <mergeCell ref="A28:C28"/>
    <mergeCell ref="R76:S76"/>
    <mergeCell ref="A62:C62"/>
    <mergeCell ref="A63:C63"/>
    <mergeCell ref="A64:C64"/>
    <mergeCell ref="A65:C65"/>
    <mergeCell ref="D67:M67"/>
    <mergeCell ref="R75:S75"/>
  </mergeCells>
  <printOptions/>
  <pageMargins left="0.25" right="0.25" top="0.75" bottom="0.75" header="0.3" footer="0.3"/>
  <pageSetup fitToHeight="1" fitToWidth="1" horizontalDpi="600" verticalDpi="600" orientation="portrait" paperSize="9" scale="51" r:id="rId1"/>
  <colBreaks count="2" manualBreakCount="2">
    <brk id="24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89"/>
  <sheetViews>
    <sheetView zoomScale="110" zoomScaleNormal="110" zoomScaleSheetLayoutView="30" zoomScalePageLayoutView="13" workbookViewId="0" topLeftCell="A1">
      <pane xSplit="3" ySplit="4" topLeftCell="K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9" sqref="K49:O49"/>
    </sheetView>
  </sheetViews>
  <sheetFormatPr defaultColWidth="9.00390625" defaultRowHeight="12.75"/>
  <cols>
    <col min="1" max="1" width="2.625" style="23" customWidth="1"/>
    <col min="2" max="2" width="13.375" style="24" customWidth="1"/>
    <col min="3" max="3" width="22.00390625" style="12" customWidth="1"/>
    <col min="4" max="4" width="6.125" style="25" hidden="1" customWidth="1"/>
    <col min="5" max="8" width="5.25390625" style="25" hidden="1" customWidth="1"/>
    <col min="9" max="10" width="6.375" style="27" hidden="1" customWidth="1"/>
    <col min="11" max="11" width="6.25390625" style="25" customWidth="1"/>
    <col min="12" max="12" width="5.75390625" style="25" customWidth="1"/>
    <col min="13" max="13" width="5.375" style="25" customWidth="1"/>
    <col min="14" max="14" width="5.75390625" style="25" customWidth="1"/>
    <col min="15" max="15" width="6.75390625" style="25" customWidth="1"/>
    <col min="16" max="16" width="6.25390625" style="25" hidden="1" customWidth="1"/>
    <col min="17" max="17" width="6.375" style="27" customWidth="1"/>
    <col min="18" max="18" width="7.375" style="27" customWidth="1"/>
    <col min="19" max="19" width="6.00390625" style="42" hidden="1" customWidth="1"/>
    <col min="20" max="20" width="11.25390625" style="42" hidden="1" customWidth="1"/>
    <col min="21" max="21" width="4.75390625" style="12" customWidth="1"/>
    <col min="22" max="26" width="9.125" style="12" customWidth="1"/>
    <col min="27" max="16384" width="9.125" style="12" customWidth="1"/>
  </cols>
  <sheetData>
    <row r="1" spans="1:20" ht="17.25" customHeight="1">
      <c r="A1" s="222" t="s">
        <v>122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10"/>
      <c r="T1" s="10"/>
    </row>
    <row r="2" spans="1:20" ht="17.25" customHeight="1">
      <c r="A2" s="200"/>
      <c r="B2" s="218" t="s">
        <v>144</v>
      </c>
      <c r="C2" s="218" t="s">
        <v>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ht="17.25" customHeight="1">
      <c r="A3" s="201"/>
      <c r="B3" s="219"/>
      <c r="C3" s="219"/>
      <c r="D3" s="209" t="s">
        <v>8</v>
      </c>
      <c r="E3" s="210"/>
      <c r="F3" s="210"/>
      <c r="G3" s="210"/>
      <c r="H3" s="210"/>
      <c r="I3" s="210"/>
      <c r="J3" s="211"/>
      <c r="K3" s="209" t="s">
        <v>9</v>
      </c>
      <c r="L3" s="210"/>
      <c r="M3" s="210"/>
      <c r="N3" s="210"/>
      <c r="O3" s="210"/>
      <c r="P3" s="210"/>
      <c r="Q3" s="210"/>
      <c r="R3" s="211"/>
      <c r="S3" s="216" t="s">
        <v>121</v>
      </c>
      <c r="T3" s="217"/>
    </row>
    <row r="4" spans="1:20" s="15" customFormat="1" ht="37.5" customHeight="1">
      <c r="A4" s="202"/>
      <c r="B4" s="220"/>
      <c r="C4" s="220"/>
      <c r="D4" s="78" t="s">
        <v>51</v>
      </c>
      <c r="E4" s="4" t="s">
        <v>20</v>
      </c>
      <c r="F4" s="4" t="s">
        <v>50</v>
      </c>
      <c r="G4" s="4" t="s">
        <v>21</v>
      </c>
      <c r="H4" s="4" t="s">
        <v>22</v>
      </c>
      <c r="I4" s="13" t="s">
        <v>28</v>
      </c>
      <c r="J4" s="14" t="s">
        <v>29</v>
      </c>
      <c r="K4" s="4" t="s">
        <v>93</v>
      </c>
      <c r="L4" s="4" t="s">
        <v>20</v>
      </c>
      <c r="M4" s="4" t="s">
        <v>50</v>
      </c>
      <c r="N4" s="4" t="s">
        <v>21</v>
      </c>
      <c r="O4" s="144" t="s">
        <v>22</v>
      </c>
      <c r="P4" s="128" t="s">
        <v>95</v>
      </c>
      <c r="Q4" s="13" t="s">
        <v>28</v>
      </c>
      <c r="R4" s="14" t="s">
        <v>29</v>
      </c>
      <c r="S4" s="77" t="s">
        <v>73</v>
      </c>
      <c r="T4" s="77" t="s">
        <v>29</v>
      </c>
    </row>
    <row r="5" spans="1:20" ht="15" customHeight="1">
      <c r="A5" s="200" t="s">
        <v>115</v>
      </c>
      <c r="B5" s="205" t="s">
        <v>43</v>
      </c>
      <c r="C5" s="123" t="s">
        <v>2</v>
      </c>
      <c r="D5" s="1">
        <v>4</v>
      </c>
      <c r="E5" s="1">
        <v>3</v>
      </c>
      <c r="F5" s="1">
        <v>3</v>
      </c>
      <c r="G5" s="1">
        <v>3</v>
      </c>
      <c r="H5" s="1">
        <v>3</v>
      </c>
      <c r="I5" s="48">
        <f>SUM(D5:H5)</f>
        <v>16</v>
      </c>
      <c r="J5" s="49">
        <f>I5</f>
        <v>16</v>
      </c>
      <c r="K5" s="1">
        <v>4</v>
      </c>
      <c r="L5" s="1">
        <v>2</v>
      </c>
      <c r="M5" s="1">
        <v>2</v>
      </c>
      <c r="N5" s="1">
        <v>2</v>
      </c>
      <c r="O5" s="1">
        <v>2</v>
      </c>
      <c r="P5" s="1"/>
      <c r="Q5" s="48">
        <f aca="true" t="shared" si="0" ref="Q5:Q19">SUM(K5:P5)</f>
        <v>12</v>
      </c>
      <c r="R5" s="49">
        <f>Q5</f>
        <v>12</v>
      </c>
      <c r="S5" s="3">
        <f>I5+Q5</f>
        <v>28</v>
      </c>
      <c r="T5" s="3">
        <f>J5+R5</f>
        <v>28</v>
      </c>
    </row>
    <row r="6" spans="1:20" ht="15" customHeight="1">
      <c r="A6" s="201"/>
      <c r="B6" s="203"/>
      <c r="C6" s="123" t="s">
        <v>10</v>
      </c>
      <c r="D6" s="1">
        <v>3</v>
      </c>
      <c r="E6" s="1">
        <v>2</v>
      </c>
      <c r="F6" s="1">
        <v>2</v>
      </c>
      <c r="G6" s="1">
        <v>2</v>
      </c>
      <c r="H6" s="1">
        <v>2</v>
      </c>
      <c r="I6" s="48">
        <f aca="true" t="shared" si="1" ref="I6:I24">SUM(D6:H6)</f>
        <v>11</v>
      </c>
      <c r="J6" s="49">
        <f>I6</f>
        <v>11</v>
      </c>
      <c r="K6" s="1">
        <v>4</v>
      </c>
      <c r="L6" s="1">
        <v>3</v>
      </c>
      <c r="M6" s="1">
        <v>3</v>
      </c>
      <c r="N6" s="1">
        <v>3</v>
      </c>
      <c r="O6" s="1">
        <v>3</v>
      </c>
      <c r="P6" s="1"/>
      <c r="Q6" s="48">
        <f t="shared" si="0"/>
        <v>16</v>
      </c>
      <c r="R6" s="49">
        <f aca="true" t="shared" si="2" ref="R6:R24">Q6</f>
        <v>16</v>
      </c>
      <c r="S6" s="3">
        <f aca="true" t="shared" si="3" ref="S6:S24">I6+Q6</f>
        <v>27</v>
      </c>
      <c r="T6" s="3">
        <f aca="true" t="shared" si="4" ref="T6:T24">J6+R6</f>
        <v>27</v>
      </c>
    </row>
    <row r="7" spans="1:67" s="17" customFormat="1" ht="21" customHeight="1">
      <c r="A7" s="201"/>
      <c r="B7" s="204"/>
      <c r="C7" s="124" t="s">
        <v>49</v>
      </c>
      <c r="D7" s="59">
        <v>3</v>
      </c>
      <c r="E7" s="59">
        <v>3</v>
      </c>
      <c r="F7" s="59">
        <v>5</v>
      </c>
      <c r="G7" s="59">
        <v>3</v>
      </c>
      <c r="H7" s="59">
        <v>3</v>
      </c>
      <c r="I7" s="48">
        <f t="shared" si="1"/>
        <v>17</v>
      </c>
      <c r="J7" s="49">
        <f>I7*2</f>
        <v>34</v>
      </c>
      <c r="K7" s="59">
        <v>3</v>
      </c>
      <c r="L7" s="59">
        <v>3</v>
      </c>
      <c r="M7" s="59">
        <v>5</v>
      </c>
      <c r="N7" s="59">
        <v>3</v>
      </c>
      <c r="O7" s="59">
        <v>3</v>
      </c>
      <c r="P7" s="91"/>
      <c r="Q7" s="48">
        <f t="shared" si="0"/>
        <v>17</v>
      </c>
      <c r="R7" s="49">
        <f>Q7*2</f>
        <v>34</v>
      </c>
      <c r="S7" s="3">
        <f t="shared" si="3"/>
        <v>34</v>
      </c>
      <c r="T7" s="3">
        <f t="shared" si="4"/>
        <v>68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5" customHeight="1" hidden="1">
      <c r="A8" s="201"/>
      <c r="B8" s="205" t="s">
        <v>99</v>
      </c>
      <c r="C8" s="123" t="s">
        <v>3</v>
      </c>
      <c r="D8" s="1"/>
      <c r="E8" s="1"/>
      <c r="F8" s="1"/>
      <c r="G8" s="1"/>
      <c r="H8" s="1"/>
      <c r="I8" s="48"/>
      <c r="J8" s="49"/>
      <c r="K8" s="1"/>
      <c r="L8" s="1"/>
      <c r="M8" s="1"/>
      <c r="N8" s="1"/>
      <c r="O8" s="1"/>
      <c r="P8" s="1"/>
      <c r="Q8" s="48">
        <f t="shared" si="0"/>
        <v>0</v>
      </c>
      <c r="R8" s="49">
        <f t="shared" si="2"/>
        <v>0</v>
      </c>
      <c r="S8" s="3">
        <f t="shared" si="3"/>
        <v>0</v>
      </c>
      <c r="T8" s="3">
        <f t="shared" si="4"/>
        <v>0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5" customHeight="1">
      <c r="A9" s="201"/>
      <c r="B9" s="203"/>
      <c r="C9" s="123" t="s">
        <v>31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48">
        <f t="shared" si="1"/>
        <v>15</v>
      </c>
      <c r="J9" s="49">
        <f>I9</f>
        <v>15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/>
      <c r="Q9" s="48">
        <f t="shared" si="0"/>
        <v>15</v>
      </c>
      <c r="R9" s="49">
        <f t="shared" si="2"/>
        <v>15</v>
      </c>
      <c r="S9" s="3">
        <f t="shared" si="3"/>
        <v>30</v>
      </c>
      <c r="T9" s="3">
        <f t="shared" si="4"/>
        <v>30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5" customHeight="1">
      <c r="A10" s="201"/>
      <c r="B10" s="203"/>
      <c r="C10" s="123" t="s">
        <v>32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48">
        <f t="shared" si="1"/>
        <v>10</v>
      </c>
      <c r="J10" s="49">
        <f>I10</f>
        <v>10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/>
      <c r="Q10" s="48">
        <f t="shared" si="0"/>
        <v>10</v>
      </c>
      <c r="R10" s="49">
        <f t="shared" si="2"/>
        <v>10</v>
      </c>
      <c r="S10" s="3">
        <f t="shared" si="3"/>
        <v>20</v>
      </c>
      <c r="T10" s="3">
        <f t="shared" si="4"/>
        <v>20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20" ht="15" customHeight="1">
      <c r="A11" s="201"/>
      <c r="B11" s="204"/>
      <c r="C11" s="124" t="s">
        <v>117</v>
      </c>
      <c r="D11" s="59">
        <v>1</v>
      </c>
      <c r="E11" s="59">
        <v>1</v>
      </c>
      <c r="F11" s="59">
        <v>1</v>
      </c>
      <c r="G11" s="59">
        <v>1</v>
      </c>
      <c r="H11" s="59">
        <v>1</v>
      </c>
      <c r="I11" s="48">
        <f t="shared" si="1"/>
        <v>5</v>
      </c>
      <c r="J11" s="49">
        <f>I11*2</f>
        <v>10</v>
      </c>
      <c r="K11" s="59">
        <v>2</v>
      </c>
      <c r="L11" s="59">
        <v>2</v>
      </c>
      <c r="M11" s="59">
        <v>2</v>
      </c>
      <c r="N11" s="59">
        <v>2</v>
      </c>
      <c r="O11" s="59">
        <v>2</v>
      </c>
      <c r="P11" s="91"/>
      <c r="Q11" s="48">
        <f t="shared" si="0"/>
        <v>10</v>
      </c>
      <c r="R11" s="49">
        <f>Q11*2</f>
        <v>20</v>
      </c>
      <c r="S11" s="3">
        <f t="shared" si="3"/>
        <v>15</v>
      </c>
      <c r="T11" s="3">
        <f t="shared" si="4"/>
        <v>30</v>
      </c>
    </row>
    <row r="12" spans="1:20" ht="15" customHeight="1">
      <c r="A12" s="201"/>
      <c r="B12" s="205" t="s">
        <v>34</v>
      </c>
      <c r="C12" s="123" t="s">
        <v>12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48">
        <f t="shared" si="1"/>
        <v>10</v>
      </c>
      <c r="J12" s="49">
        <f aca="true" t="shared" si="5" ref="J12:J19">I12</f>
        <v>10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/>
      <c r="Q12" s="48">
        <f t="shared" si="0"/>
        <v>10</v>
      </c>
      <c r="R12" s="49">
        <f t="shared" si="2"/>
        <v>10</v>
      </c>
      <c r="S12" s="3">
        <f t="shared" si="3"/>
        <v>20</v>
      </c>
      <c r="T12" s="3">
        <f t="shared" si="4"/>
        <v>20</v>
      </c>
    </row>
    <row r="13" spans="1:20" ht="15" customHeight="1">
      <c r="A13" s="201"/>
      <c r="B13" s="203"/>
      <c r="C13" s="123" t="s">
        <v>34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48">
        <f t="shared" si="1"/>
        <v>5</v>
      </c>
      <c r="J13" s="49">
        <f t="shared" si="5"/>
        <v>5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/>
      <c r="Q13" s="48">
        <f t="shared" si="0"/>
        <v>5</v>
      </c>
      <c r="R13" s="49">
        <f t="shared" si="2"/>
        <v>5</v>
      </c>
      <c r="S13" s="3">
        <f t="shared" si="3"/>
        <v>10</v>
      </c>
      <c r="T13" s="3">
        <f t="shared" si="4"/>
        <v>10</v>
      </c>
    </row>
    <row r="14" spans="1:20" ht="15" customHeight="1" hidden="1">
      <c r="A14" s="201"/>
      <c r="B14" s="203"/>
      <c r="C14" s="125" t="s">
        <v>107</v>
      </c>
      <c r="D14" s="1"/>
      <c r="E14" s="1"/>
      <c r="F14" s="1"/>
      <c r="G14" s="1"/>
      <c r="H14" s="1"/>
      <c r="I14" s="48"/>
      <c r="J14" s="49"/>
      <c r="K14" s="1"/>
      <c r="L14" s="1"/>
      <c r="M14" s="1"/>
      <c r="N14" s="1"/>
      <c r="O14" s="1"/>
      <c r="P14" s="1"/>
      <c r="Q14" s="48"/>
      <c r="R14" s="49"/>
      <c r="S14" s="3">
        <f t="shared" si="3"/>
        <v>0</v>
      </c>
      <c r="T14" s="3">
        <f t="shared" si="4"/>
        <v>0</v>
      </c>
    </row>
    <row r="15" spans="1:20" ht="15" customHeight="1">
      <c r="A15" s="201"/>
      <c r="B15" s="204"/>
      <c r="C15" s="123" t="s">
        <v>13</v>
      </c>
      <c r="D15" s="1"/>
      <c r="E15" s="1"/>
      <c r="F15" s="1"/>
      <c r="G15" s="1"/>
      <c r="H15" s="1"/>
      <c r="I15" s="48">
        <f t="shared" si="1"/>
        <v>0</v>
      </c>
      <c r="J15" s="49">
        <f t="shared" si="5"/>
        <v>0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/>
      <c r="Q15" s="48">
        <f t="shared" si="0"/>
        <v>10</v>
      </c>
      <c r="R15" s="49">
        <f t="shared" si="2"/>
        <v>10</v>
      </c>
      <c r="S15" s="3">
        <f t="shared" si="3"/>
        <v>10</v>
      </c>
      <c r="T15" s="3">
        <f t="shared" si="4"/>
        <v>10</v>
      </c>
    </row>
    <row r="16" spans="1:20" ht="15" customHeight="1">
      <c r="A16" s="201"/>
      <c r="B16" s="203" t="s">
        <v>42</v>
      </c>
      <c r="C16" s="123" t="s">
        <v>14</v>
      </c>
      <c r="D16" s="1"/>
      <c r="E16" s="1"/>
      <c r="F16" s="1"/>
      <c r="G16" s="1"/>
      <c r="H16" s="1"/>
      <c r="I16" s="48">
        <f t="shared" si="1"/>
        <v>0</v>
      </c>
      <c r="J16" s="49">
        <f t="shared" si="5"/>
        <v>0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/>
      <c r="Q16" s="48">
        <f t="shared" si="0"/>
        <v>10</v>
      </c>
      <c r="R16" s="49">
        <f t="shared" si="2"/>
        <v>10</v>
      </c>
      <c r="S16" s="3">
        <f t="shared" si="3"/>
        <v>10</v>
      </c>
      <c r="T16" s="3">
        <f t="shared" si="4"/>
        <v>10</v>
      </c>
    </row>
    <row r="17" spans="1:20" ht="15" customHeight="1">
      <c r="A17" s="201"/>
      <c r="B17" s="203"/>
      <c r="C17" s="123" t="s">
        <v>116</v>
      </c>
      <c r="D17" s="1"/>
      <c r="E17" s="1"/>
      <c r="F17" s="1"/>
      <c r="G17" s="1"/>
      <c r="H17" s="1"/>
      <c r="I17" s="48">
        <f t="shared" si="1"/>
        <v>0</v>
      </c>
      <c r="J17" s="49">
        <f t="shared" si="5"/>
        <v>0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/>
      <c r="Q17" s="48">
        <f t="shared" si="0"/>
        <v>10</v>
      </c>
      <c r="R17" s="49">
        <f t="shared" si="2"/>
        <v>10</v>
      </c>
      <c r="S17" s="3">
        <f t="shared" si="3"/>
        <v>10</v>
      </c>
      <c r="T17" s="3">
        <f t="shared" si="4"/>
        <v>10</v>
      </c>
    </row>
    <row r="18" spans="1:20" ht="15" customHeight="1">
      <c r="A18" s="201"/>
      <c r="B18" s="204"/>
      <c r="C18" s="123" t="s">
        <v>15</v>
      </c>
      <c r="D18" s="1"/>
      <c r="E18" s="1"/>
      <c r="F18" s="1"/>
      <c r="G18" s="1"/>
      <c r="H18" s="1"/>
      <c r="I18" s="48">
        <f t="shared" si="1"/>
        <v>0</v>
      </c>
      <c r="J18" s="49">
        <f t="shared" si="5"/>
        <v>0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/>
      <c r="Q18" s="48">
        <f t="shared" si="0"/>
        <v>10</v>
      </c>
      <c r="R18" s="49">
        <f t="shared" si="2"/>
        <v>10</v>
      </c>
      <c r="S18" s="3">
        <f t="shared" si="3"/>
        <v>10</v>
      </c>
      <c r="T18" s="3">
        <f t="shared" si="4"/>
        <v>10</v>
      </c>
    </row>
    <row r="19" spans="1:20" ht="15" customHeight="1">
      <c r="A19" s="201"/>
      <c r="B19" s="205" t="s">
        <v>41</v>
      </c>
      <c r="C19" s="126" t="s">
        <v>33</v>
      </c>
      <c r="D19" s="1"/>
      <c r="E19" s="1"/>
      <c r="F19" s="1"/>
      <c r="G19" s="1"/>
      <c r="H19" s="1"/>
      <c r="I19" s="48">
        <f t="shared" si="1"/>
        <v>0</v>
      </c>
      <c r="J19" s="49">
        <f t="shared" si="5"/>
        <v>0</v>
      </c>
      <c r="K19" s="91">
        <v>1</v>
      </c>
      <c r="L19" s="91">
        <v>1</v>
      </c>
      <c r="M19" s="91">
        <v>1</v>
      </c>
      <c r="N19" s="91">
        <v>1</v>
      </c>
      <c r="O19" s="91">
        <v>1</v>
      </c>
      <c r="P19" s="44"/>
      <c r="Q19" s="48">
        <f t="shared" si="0"/>
        <v>5</v>
      </c>
      <c r="R19" s="49">
        <f t="shared" si="2"/>
        <v>5</v>
      </c>
      <c r="S19" s="3">
        <f t="shared" si="3"/>
        <v>5</v>
      </c>
      <c r="T19" s="3">
        <f t="shared" si="4"/>
        <v>5</v>
      </c>
    </row>
    <row r="20" spans="1:20" ht="15" customHeight="1" hidden="1">
      <c r="A20" s="201"/>
      <c r="B20" s="204"/>
      <c r="C20" s="126" t="s">
        <v>23</v>
      </c>
      <c r="D20" s="1"/>
      <c r="E20" s="1"/>
      <c r="F20" s="1"/>
      <c r="G20" s="1"/>
      <c r="H20" s="1"/>
      <c r="I20" s="48"/>
      <c r="J20" s="49"/>
      <c r="K20" s="1"/>
      <c r="L20" s="1"/>
      <c r="M20" s="1"/>
      <c r="N20" s="1"/>
      <c r="O20" s="1"/>
      <c r="P20" s="1"/>
      <c r="Q20" s="48"/>
      <c r="R20" s="49"/>
      <c r="S20" s="3">
        <f t="shared" si="3"/>
        <v>0</v>
      </c>
      <c r="T20" s="3">
        <f t="shared" si="4"/>
        <v>0</v>
      </c>
    </row>
    <row r="21" spans="1:20" ht="16.5" customHeight="1" hidden="1">
      <c r="A21" s="201"/>
      <c r="B21" s="205" t="s">
        <v>25</v>
      </c>
      <c r="C21" s="124" t="s">
        <v>26</v>
      </c>
      <c r="D21" s="1"/>
      <c r="E21" s="1"/>
      <c r="F21" s="1"/>
      <c r="G21" s="1"/>
      <c r="H21" s="1"/>
      <c r="I21" s="48">
        <f t="shared" si="1"/>
        <v>0</v>
      </c>
      <c r="J21" s="49">
        <f>I21</f>
        <v>0</v>
      </c>
      <c r="K21" s="1"/>
      <c r="L21" s="1"/>
      <c r="M21" s="1"/>
      <c r="N21" s="1"/>
      <c r="O21" s="1"/>
      <c r="P21" s="1"/>
      <c r="Q21" s="48"/>
      <c r="R21" s="49"/>
      <c r="S21" s="3">
        <f t="shared" si="3"/>
        <v>0</v>
      </c>
      <c r="T21" s="3">
        <f t="shared" si="4"/>
        <v>0</v>
      </c>
    </row>
    <row r="22" spans="1:20" ht="15" customHeight="1" hidden="1">
      <c r="A22" s="201"/>
      <c r="B22" s="204"/>
      <c r="C22" s="124" t="s">
        <v>45</v>
      </c>
      <c r="D22" s="91"/>
      <c r="E22" s="59"/>
      <c r="F22" s="91"/>
      <c r="G22" s="59"/>
      <c r="H22" s="59"/>
      <c r="I22" s="48">
        <f t="shared" si="1"/>
        <v>0</v>
      </c>
      <c r="J22" s="49">
        <f>I22*2</f>
        <v>0</v>
      </c>
      <c r="K22" s="1"/>
      <c r="L22" s="1"/>
      <c r="M22" s="1"/>
      <c r="N22" s="1"/>
      <c r="O22" s="1"/>
      <c r="P22" s="44"/>
      <c r="Q22" s="48"/>
      <c r="R22" s="49"/>
      <c r="S22" s="3">
        <f t="shared" si="3"/>
        <v>0</v>
      </c>
      <c r="T22" s="3">
        <f t="shared" si="4"/>
        <v>0</v>
      </c>
    </row>
    <row r="23" spans="1:20" ht="15" customHeight="1" hidden="1">
      <c r="A23" s="201"/>
      <c r="B23" s="205" t="s">
        <v>4</v>
      </c>
      <c r="C23" s="123" t="s">
        <v>16</v>
      </c>
      <c r="D23" s="1"/>
      <c r="E23" s="1"/>
      <c r="F23" s="1"/>
      <c r="G23" s="1"/>
      <c r="H23" s="1"/>
      <c r="I23" s="48">
        <f t="shared" si="1"/>
        <v>0</v>
      </c>
      <c r="J23" s="49">
        <f>I23</f>
        <v>0</v>
      </c>
      <c r="K23" s="44"/>
      <c r="L23" s="44"/>
      <c r="M23" s="44"/>
      <c r="N23" s="44"/>
      <c r="O23" s="44"/>
      <c r="P23" s="1"/>
      <c r="Q23" s="48"/>
      <c r="R23" s="49"/>
      <c r="S23" s="3">
        <f t="shared" si="3"/>
        <v>0</v>
      </c>
      <c r="T23" s="3">
        <f t="shared" si="4"/>
        <v>0</v>
      </c>
    </row>
    <row r="24" spans="1:20" ht="18.75" customHeight="1">
      <c r="A24" s="201"/>
      <c r="B24" s="204"/>
      <c r="C24" s="124" t="s">
        <v>4</v>
      </c>
      <c r="D24" s="1"/>
      <c r="E24" s="1"/>
      <c r="F24" s="1"/>
      <c r="G24" s="1"/>
      <c r="H24" s="1"/>
      <c r="I24" s="48">
        <f t="shared" si="1"/>
        <v>0</v>
      </c>
      <c r="J24" s="49">
        <f>I24</f>
        <v>0</v>
      </c>
      <c r="K24" s="1">
        <v>3</v>
      </c>
      <c r="L24" s="1">
        <v>3</v>
      </c>
      <c r="M24" s="1">
        <v>3</v>
      </c>
      <c r="N24" s="1">
        <v>3</v>
      </c>
      <c r="O24" s="1">
        <v>3</v>
      </c>
      <c r="P24" s="1"/>
      <c r="Q24" s="48">
        <f>SUM(K24:P24)</f>
        <v>15</v>
      </c>
      <c r="R24" s="49">
        <f t="shared" si="2"/>
        <v>15</v>
      </c>
      <c r="S24" s="3">
        <f t="shared" si="3"/>
        <v>15</v>
      </c>
      <c r="T24" s="3">
        <f t="shared" si="4"/>
        <v>15</v>
      </c>
    </row>
    <row r="25" spans="1:71" s="19" customFormat="1" ht="15" customHeight="1">
      <c r="A25" s="202"/>
      <c r="B25" s="63"/>
      <c r="C25" s="66" t="s">
        <v>17</v>
      </c>
      <c r="D25" s="8"/>
      <c r="E25" s="8"/>
      <c r="F25" s="8"/>
      <c r="G25" s="8"/>
      <c r="H25" s="8"/>
      <c r="I25" s="8">
        <f>SUM(D25:H25)</f>
        <v>0</v>
      </c>
      <c r="J25" s="8">
        <f aca="true" t="shared" si="6" ref="J25:P25">SUM(J5:J24)</f>
        <v>111</v>
      </c>
      <c r="K25" s="1">
        <f t="shared" si="6"/>
        <v>33</v>
      </c>
      <c r="L25" s="1">
        <f t="shared" si="6"/>
        <v>30</v>
      </c>
      <c r="M25" s="1">
        <f t="shared" si="6"/>
        <v>32</v>
      </c>
      <c r="N25" s="1">
        <f t="shared" si="6"/>
        <v>30</v>
      </c>
      <c r="O25" s="1">
        <f t="shared" si="6"/>
        <v>30</v>
      </c>
      <c r="P25" s="8">
        <f t="shared" si="6"/>
        <v>0</v>
      </c>
      <c r="Q25" s="8">
        <f>SUM(K25:P25)</f>
        <v>155</v>
      </c>
      <c r="R25" s="8">
        <f>SUM(R5:R24)</f>
        <v>182</v>
      </c>
      <c r="S25" s="8">
        <f>SUM(S5:S24)</f>
        <v>244</v>
      </c>
      <c r="T25" s="8">
        <f>SUM(T5:T24)</f>
        <v>293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20" s="18" customFormat="1" ht="15" customHeight="1">
      <c r="A26" s="223" t="s">
        <v>40</v>
      </c>
      <c r="B26" s="224"/>
      <c r="C26" s="22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5" customHeight="1">
      <c r="A27" s="80"/>
      <c r="B27" s="85"/>
      <c r="C27" s="82" t="s">
        <v>16</v>
      </c>
      <c r="D27" s="1"/>
      <c r="E27" s="1"/>
      <c r="F27" s="1"/>
      <c r="G27" s="1"/>
      <c r="H27" s="1"/>
      <c r="I27" s="48"/>
      <c r="J27" s="49"/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/>
      <c r="Q27" s="48">
        <f>SUM(K27:P27)</f>
        <v>5</v>
      </c>
      <c r="R27" s="49">
        <f>Q27</f>
        <v>5</v>
      </c>
      <c r="S27" s="3">
        <f aca="true" t="shared" si="7" ref="S27:T30">I27+Q27</f>
        <v>5</v>
      </c>
      <c r="T27" s="3">
        <f t="shared" si="7"/>
        <v>5</v>
      </c>
    </row>
    <row r="28" spans="1:20" ht="15.75" customHeight="1">
      <c r="A28" s="80"/>
      <c r="B28" s="85"/>
      <c r="C28" s="82" t="s">
        <v>48</v>
      </c>
      <c r="D28" s="1"/>
      <c r="E28" s="1"/>
      <c r="F28" s="1"/>
      <c r="G28" s="1"/>
      <c r="H28" s="1"/>
      <c r="I28" s="48">
        <f>SUM(D28:H28)</f>
        <v>0</v>
      </c>
      <c r="J28" s="49">
        <f>I28</f>
        <v>0</v>
      </c>
      <c r="K28" s="1"/>
      <c r="L28" s="1">
        <v>0.5</v>
      </c>
      <c r="M28" s="1"/>
      <c r="N28" s="1">
        <v>0.5</v>
      </c>
      <c r="O28" s="1">
        <v>0.5</v>
      </c>
      <c r="P28" s="1"/>
      <c r="Q28" s="48">
        <f>SUM(K28:P28)</f>
        <v>1.5</v>
      </c>
      <c r="R28" s="49">
        <f>Q28</f>
        <v>1.5</v>
      </c>
      <c r="S28" s="3">
        <f t="shared" si="7"/>
        <v>1.5</v>
      </c>
      <c r="T28" s="3">
        <f t="shared" si="7"/>
        <v>1.5</v>
      </c>
    </row>
    <row r="29" spans="1:20" ht="15" customHeight="1" hidden="1">
      <c r="A29" s="80"/>
      <c r="B29" s="86"/>
      <c r="C29" s="82" t="s">
        <v>26</v>
      </c>
      <c r="D29" s="1"/>
      <c r="E29" s="1"/>
      <c r="F29" s="1"/>
      <c r="G29" s="1"/>
      <c r="H29" s="1"/>
      <c r="I29" s="48">
        <f>SUM(D29:H29)</f>
        <v>0</v>
      </c>
      <c r="J29" s="49">
        <f>I29</f>
        <v>0</v>
      </c>
      <c r="K29" s="149"/>
      <c r="L29" s="149"/>
      <c r="M29" s="149"/>
      <c r="N29" s="149"/>
      <c r="O29" s="149"/>
      <c r="P29" s="1"/>
      <c r="Q29" s="48">
        <f>SUM(K29:P29)</f>
        <v>0</v>
      </c>
      <c r="R29" s="49">
        <f>Q29</f>
        <v>0</v>
      </c>
      <c r="S29" s="3">
        <f t="shared" si="7"/>
        <v>0</v>
      </c>
      <c r="T29" s="3">
        <f t="shared" si="7"/>
        <v>0</v>
      </c>
    </row>
    <row r="30" spans="1:20" ht="15" customHeight="1">
      <c r="A30" s="80"/>
      <c r="B30" s="86"/>
      <c r="C30" s="114" t="s">
        <v>90</v>
      </c>
      <c r="D30" s="1"/>
      <c r="E30" s="1"/>
      <c r="F30" s="1"/>
      <c r="G30" s="1"/>
      <c r="H30" s="1"/>
      <c r="I30" s="48">
        <f>SUM(D30:H30)</f>
        <v>0</v>
      </c>
      <c r="J30" s="49">
        <f aca="true" t="shared" si="8" ref="J30:O30">SUM(J27:J29)</f>
        <v>0</v>
      </c>
      <c r="K30" s="1">
        <f t="shared" si="8"/>
        <v>1</v>
      </c>
      <c r="L30" s="1">
        <f t="shared" si="8"/>
        <v>1.5</v>
      </c>
      <c r="M30" s="1">
        <f t="shared" si="8"/>
        <v>1</v>
      </c>
      <c r="N30" s="1">
        <f t="shared" si="8"/>
        <v>1.5</v>
      </c>
      <c r="O30" s="1">
        <f t="shared" si="8"/>
        <v>1.5</v>
      </c>
      <c r="P30" s="1"/>
      <c r="Q30" s="48">
        <f>SUM(K30:P30)</f>
        <v>6.5</v>
      </c>
      <c r="R30" s="49">
        <f>Q30</f>
        <v>6.5</v>
      </c>
      <c r="S30" s="3">
        <f t="shared" si="7"/>
        <v>6.5</v>
      </c>
      <c r="T30" s="3">
        <f t="shared" si="7"/>
        <v>6.5</v>
      </c>
    </row>
    <row r="31" spans="1:20" s="21" customFormat="1" ht="17.25" customHeight="1">
      <c r="A31" s="65"/>
      <c r="B31" s="226" t="s">
        <v>90</v>
      </c>
      <c r="C31" s="227"/>
      <c r="D31" s="20">
        <f aca="true" t="shared" si="9" ref="D31:T31">D30+D25</f>
        <v>0</v>
      </c>
      <c r="E31" s="20">
        <f t="shared" si="9"/>
        <v>0</v>
      </c>
      <c r="F31" s="20">
        <f t="shared" si="9"/>
        <v>0</v>
      </c>
      <c r="G31" s="20">
        <f t="shared" si="9"/>
        <v>0</v>
      </c>
      <c r="H31" s="20">
        <f t="shared" si="9"/>
        <v>0</v>
      </c>
      <c r="I31" s="20">
        <f t="shared" si="9"/>
        <v>0</v>
      </c>
      <c r="J31" s="20">
        <f t="shared" si="9"/>
        <v>111</v>
      </c>
      <c r="K31" s="20">
        <f t="shared" si="9"/>
        <v>34</v>
      </c>
      <c r="L31" s="20">
        <f t="shared" si="9"/>
        <v>31.5</v>
      </c>
      <c r="M31" s="20">
        <f t="shared" si="9"/>
        <v>33</v>
      </c>
      <c r="N31" s="20">
        <f t="shared" si="9"/>
        <v>31.5</v>
      </c>
      <c r="O31" s="20">
        <f t="shared" si="9"/>
        <v>31.5</v>
      </c>
      <c r="P31" s="20">
        <f t="shared" si="9"/>
        <v>0</v>
      </c>
      <c r="Q31" s="20">
        <f t="shared" si="9"/>
        <v>161.5</v>
      </c>
      <c r="R31" s="20">
        <f t="shared" si="9"/>
        <v>188.5</v>
      </c>
      <c r="S31" s="20">
        <f t="shared" si="9"/>
        <v>250.5</v>
      </c>
      <c r="T31" s="20">
        <f t="shared" si="9"/>
        <v>299.5</v>
      </c>
    </row>
    <row r="32" spans="1:20" s="26" customFormat="1" ht="31.5" customHeight="1">
      <c r="A32" s="228" t="s">
        <v>113</v>
      </c>
      <c r="B32" s="229"/>
      <c r="C32" s="229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</row>
    <row r="33" spans="1:20" s="26" customFormat="1" ht="24.75" customHeight="1">
      <c r="A33" s="197"/>
      <c r="B33" s="197"/>
      <c r="C33" s="132" t="s">
        <v>92</v>
      </c>
      <c r="D33" s="1"/>
      <c r="E33" s="1"/>
      <c r="F33" s="92"/>
      <c r="G33" s="1"/>
      <c r="H33" s="1"/>
      <c r="I33" s="48">
        <f aca="true" t="shared" si="10" ref="I33:I38">SUM(D33:H33)</f>
        <v>0</v>
      </c>
      <c r="J33" s="49">
        <f>I33*2</f>
        <v>0</v>
      </c>
      <c r="K33" s="1"/>
      <c r="L33" s="1"/>
      <c r="M33" s="92">
        <v>2</v>
      </c>
      <c r="N33" s="1"/>
      <c r="O33" s="1"/>
      <c r="P33" s="1"/>
      <c r="Q33" s="48">
        <f>SUM(K33:M33)</f>
        <v>2</v>
      </c>
      <c r="R33" s="49">
        <f>Q33*2</f>
        <v>4</v>
      </c>
      <c r="S33" s="3">
        <f aca="true" t="shared" si="11" ref="S33:S47">I33+Q33</f>
        <v>2</v>
      </c>
      <c r="T33" s="3">
        <f aca="true" t="shared" si="12" ref="T33:T47">J33+R33</f>
        <v>4</v>
      </c>
    </row>
    <row r="34" spans="1:20" s="109" customFormat="1" ht="14.25" customHeight="1">
      <c r="A34" s="198"/>
      <c r="B34" s="198"/>
      <c r="C34" s="105" t="s">
        <v>17</v>
      </c>
      <c r="D34" s="104"/>
      <c r="E34" s="104"/>
      <c r="F34" s="104"/>
      <c r="G34" s="104"/>
      <c r="H34" s="104"/>
      <c r="I34" s="104">
        <f>SUM(D34:F34)</f>
        <v>0</v>
      </c>
      <c r="J34" s="104">
        <f>SUM(J33:J33)</f>
        <v>0</v>
      </c>
      <c r="K34" s="104"/>
      <c r="L34" s="104"/>
      <c r="M34" s="104">
        <v>2</v>
      </c>
      <c r="N34" s="104"/>
      <c r="O34" s="104"/>
      <c r="P34" s="104"/>
      <c r="Q34" s="104">
        <f>SUM(K34:M34)</f>
        <v>2</v>
      </c>
      <c r="R34" s="49">
        <f>SUM(R33:R33)</f>
        <v>4</v>
      </c>
      <c r="S34" s="3">
        <f t="shared" si="11"/>
        <v>2</v>
      </c>
      <c r="T34" s="3">
        <f t="shared" si="12"/>
        <v>4</v>
      </c>
    </row>
    <row r="35" spans="1:20" ht="25.5">
      <c r="A35" s="64"/>
      <c r="B35" s="199"/>
      <c r="C35" s="130" t="s">
        <v>55</v>
      </c>
      <c r="D35" s="91"/>
      <c r="E35" s="91"/>
      <c r="F35" s="91"/>
      <c r="G35" s="91"/>
      <c r="H35" s="91"/>
      <c r="I35" s="48">
        <f t="shared" si="10"/>
        <v>0</v>
      </c>
      <c r="J35" s="49">
        <f>I35</f>
        <v>0</v>
      </c>
      <c r="K35" s="91">
        <v>1</v>
      </c>
      <c r="L35" s="91">
        <v>1</v>
      </c>
      <c r="M35" s="91">
        <v>1</v>
      </c>
      <c r="N35" s="91">
        <v>1</v>
      </c>
      <c r="O35" s="91">
        <v>1</v>
      </c>
      <c r="P35" s="91"/>
      <c r="Q35" s="48">
        <f aca="true" t="shared" si="13" ref="Q35:Q41">SUM(K35:P35)</f>
        <v>5</v>
      </c>
      <c r="R35" s="49">
        <f aca="true" t="shared" si="14" ref="R35:R43">Q35</f>
        <v>5</v>
      </c>
      <c r="S35" s="3">
        <f t="shared" si="11"/>
        <v>5</v>
      </c>
      <c r="T35" s="3">
        <f t="shared" si="12"/>
        <v>5</v>
      </c>
    </row>
    <row r="36" spans="1:20" ht="12.75">
      <c r="A36" s="64"/>
      <c r="B36" s="199"/>
      <c r="C36" s="135" t="s">
        <v>46</v>
      </c>
      <c r="D36" s="91"/>
      <c r="E36" s="91"/>
      <c r="F36" s="91"/>
      <c r="G36" s="91"/>
      <c r="H36" s="91"/>
      <c r="I36" s="48">
        <f t="shared" si="10"/>
        <v>0</v>
      </c>
      <c r="J36" s="49">
        <f>I36</f>
        <v>0</v>
      </c>
      <c r="K36" s="91">
        <v>1</v>
      </c>
      <c r="L36" s="91">
        <v>1</v>
      </c>
      <c r="M36" s="91"/>
      <c r="N36" s="91">
        <v>1</v>
      </c>
      <c r="O36" s="91">
        <v>1</v>
      </c>
      <c r="P36" s="91"/>
      <c r="Q36" s="48">
        <f t="shared" si="13"/>
        <v>4</v>
      </c>
      <c r="R36" s="49">
        <f t="shared" si="14"/>
        <v>4</v>
      </c>
      <c r="S36" s="3">
        <f t="shared" si="11"/>
        <v>4</v>
      </c>
      <c r="T36" s="3">
        <f t="shared" si="12"/>
        <v>4</v>
      </c>
    </row>
    <row r="37" spans="1:20" ht="27" customHeight="1">
      <c r="A37" s="64"/>
      <c r="B37" s="199"/>
      <c r="C37" s="136" t="s">
        <v>74</v>
      </c>
      <c r="D37" s="91"/>
      <c r="E37" s="91"/>
      <c r="F37" s="91"/>
      <c r="G37" s="91"/>
      <c r="H37" s="91"/>
      <c r="I37" s="48">
        <f t="shared" si="10"/>
        <v>0</v>
      </c>
      <c r="J37" s="49">
        <f>I37</f>
        <v>0</v>
      </c>
      <c r="K37" s="91">
        <v>0.5</v>
      </c>
      <c r="L37" s="91">
        <v>0.5</v>
      </c>
      <c r="M37" s="91"/>
      <c r="N37" s="91">
        <v>0.5</v>
      </c>
      <c r="O37" s="91">
        <v>0.5</v>
      </c>
      <c r="P37" s="1"/>
      <c r="Q37" s="48">
        <f t="shared" si="13"/>
        <v>2</v>
      </c>
      <c r="R37" s="49">
        <f t="shared" si="14"/>
        <v>2</v>
      </c>
      <c r="S37" s="3">
        <f t="shared" si="11"/>
        <v>2</v>
      </c>
      <c r="T37" s="3">
        <f t="shared" si="12"/>
        <v>2</v>
      </c>
    </row>
    <row r="38" spans="1:20" ht="25.5">
      <c r="A38" s="64"/>
      <c r="B38" s="199"/>
      <c r="C38" s="136" t="s">
        <v>75</v>
      </c>
      <c r="D38" s="91"/>
      <c r="E38" s="91"/>
      <c r="F38" s="91"/>
      <c r="G38" s="91"/>
      <c r="H38" s="91"/>
      <c r="I38" s="48">
        <f t="shared" si="10"/>
        <v>0</v>
      </c>
      <c r="J38" s="49">
        <f>I38</f>
        <v>0</v>
      </c>
      <c r="K38" s="91">
        <v>0.5</v>
      </c>
      <c r="L38" s="91">
        <v>0.5</v>
      </c>
      <c r="M38" s="91"/>
      <c r="N38" s="91">
        <v>0.5</v>
      </c>
      <c r="O38" s="91">
        <v>0.5</v>
      </c>
      <c r="P38" s="44"/>
      <c r="Q38" s="48">
        <f t="shared" si="13"/>
        <v>2</v>
      </c>
      <c r="R38" s="49">
        <f t="shared" si="14"/>
        <v>2</v>
      </c>
      <c r="S38" s="3">
        <f t="shared" si="11"/>
        <v>2</v>
      </c>
      <c r="T38" s="3">
        <f t="shared" si="12"/>
        <v>2</v>
      </c>
    </row>
    <row r="39" spans="1:54" s="16" customFormat="1" ht="38.25">
      <c r="A39" s="64"/>
      <c r="B39" s="199"/>
      <c r="C39" s="135" t="s">
        <v>80</v>
      </c>
      <c r="D39" s="91"/>
      <c r="E39" s="91"/>
      <c r="F39" s="91"/>
      <c r="G39" s="91"/>
      <c r="H39" s="91"/>
      <c r="I39" s="48">
        <f>SUM(D39:H39)</f>
        <v>0</v>
      </c>
      <c r="J39" s="49">
        <f>I39</f>
        <v>0</v>
      </c>
      <c r="K39" s="91">
        <v>1</v>
      </c>
      <c r="L39" s="91">
        <v>1</v>
      </c>
      <c r="M39" s="91">
        <v>1</v>
      </c>
      <c r="N39" s="91">
        <v>1</v>
      </c>
      <c r="O39" s="91">
        <v>1</v>
      </c>
      <c r="P39" s="91"/>
      <c r="Q39" s="48">
        <f t="shared" si="13"/>
        <v>5</v>
      </c>
      <c r="R39" s="49">
        <f t="shared" si="14"/>
        <v>5</v>
      </c>
      <c r="S39" s="3">
        <f t="shared" si="11"/>
        <v>5</v>
      </c>
      <c r="T39" s="3">
        <f t="shared" si="12"/>
        <v>5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16" customFormat="1" ht="38.25">
      <c r="A40" s="64"/>
      <c r="B40" s="199"/>
      <c r="C40" s="135" t="s">
        <v>140</v>
      </c>
      <c r="D40" s="91"/>
      <c r="E40" s="91"/>
      <c r="F40" s="91"/>
      <c r="G40" s="91"/>
      <c r="H40" s="91"/>
      <c r="I40" s="48"/>
      <c r="J40" s="49"/>
      <c r="K40" s="91"/>
      <c r="L40" s="92">
        <v>0.5</v>
      </c>
      <c r="M40" s="91"/>
      <c r="N40" s="92">
        <v>0.5</v>
      </c>
      <c r="O40" s="91"/>
      <c r="P40" s="91"/>
      <c r="Q40" s="48">
        <f>SUM(K40:P40)</f>
        <v>1</v>
      </c>
      <c r="R40" s="49">
        <f>Q40*2</f>
        <v>2</v>
      </c>
      <c r="S40" s="3"/>
      <c r="T40" s="3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16" customFormat="1" ht="25.5">
      <c r="A41" s="64"/>
      <c r="B41" s="199"/>
      <c r="C41" s="135" t="s">
        <v>111</v>
      </c>
      <c r="D41" s="91"/>
      <c r="E41" s="91"/>
      <c r="F41" s="91"/>
      <c r="G41" s="91"/>
      <c r="H41" s="91"/>
      <c r="I41" s="48"/>
      <c r="J41" s="49"/>
      <c r="K41" s="91"/>
      <c r="L41" s="91">
        <v>1</v>
      </c>
      <c r="M41" s="91"/>
      <c r="N41" s="91">
        <v>1</v>
      </c>
      <c r="O41" s="91">
        <v>1</v>
      </c>
      <c r="P41" s="91"/>
      <c r="Q41" s="48">
        <f t="shared" si="13"/>
        <v>3</v>
      </c>
      <c r="R41" s="49">
        <f t="shared" si="14"/>
        <v>3</v>
      </c>
      <c r="S41" s="3">
        <f t="shared" si="11"/>
        <v>3</v>
      </c>
      <c r="T41" s="3">
        <f t="shared" si="12"/>
        <v>3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s="16" customFormat="1" ht="12.75">
      <c r="A42" s="64"/>
      <c r="B42" s="199"/>
      <c r="C42" s="136" t="s">
        <v>27</v>
      </c>
      <c r="D42" s="91"/>
      <c r="E42" s="91"/>
      <c r="F42" s="91"/>
      <c r="G42" s="91"/>
      <c r="H42" s="91"/>
      <c r="I42" s="48"/>
      <c r="J42" s="49"/>
      <c r="K42" s="131"/>
      <c r="L42" s="131">
        <v>1</v>
      </c>
      <c r="M42" s="131"/>
      <c r="N42" s="131"/>
      <c r="O42" s="91">
        <v>1</v>
      </c>
      <c r="P42" s="91"/>
      <c r="Q42" s="48">
        <f>SUM(L42:P42)</f>
        <v>2</v>
      </c>
      <c r="R42" s="49">
        <f t="shared" si="14"/>
        <v>2</v>
      </c>
      <c r="S42" s="3">
        <f t="shared" si="11"/>
        <v>2</v>
      </c>
      <c r="T42" s="3">
        <f t="shared" si="12"/>
        <v>2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s="16" customFormat="1" ht="38.25">
      <c r="A43" s="64"/>
      <c r="B43" s="199"/>
      <c r="C43" s="135" t="s">
        <v>82</v>
      </c>
      <c r="D43" s="1"/>
      <c r="E43" s="1"/>
      <c r="F43" s="1"/>
      <c r="G43" s="1"/>
      <c r="H43" s="1"/>
      <c r="I43" s="48">
        <f>SUM(D43:H43)</f>
        <v>0</v>
      </c>
      <c r="J43" s="49">
        <f>I43</f>
        <v>0</v>
      </c>
      <c r="K43" s="1"/>
      <c r="L43" s="91"/>
      <c r="M43" s="1"/>
      <c r="N43" s="91">
        <v>1</v>
      </c>
      <c r="O43" s="91">
        <v>1</v>
      </c>
      <c r="P43" s="91"/>
      <c r="Q43" s="48">
        <f>SUM(L43:P43)</f>
        <v>2</v>
      </c>
      <c r="R43" s="49">
        <f t="shared" si="14"/>
        <v>2</v>
      </c>
      <c r="S43" s="3">
        <f t="shared" si="11"/>
        <v>2</v>
      </c>
      <c r="T43" s="3">
        <f t="shared" si="12"/>
        <v>2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16" customFormat="1" ht="25.5" hidden="1">
      <c r="A44" s="64"/>
      <c r="B44" s="199"/>
      <c r="C44" s="134" t="s">
        <v>64</v>
      </c>
      <c r="D44" s="1"/>
      <c r="E44" s="1"/>
      <c r="F44" s="1"/>
      <c r="G44" s="91"/>
      <c r="H44" s="91"/>
      <c r="I44" s="48">
        <f>SUM(D44:H44)</f>
        <v>0</v>
      </c>
      <c r="J44" s="49">
        <f>I44</f>
        <v>0</v>
      </c>
      <c r="K44" s="1"/>
      <c r="L44" s="1"/>
      <c r="M44" s="1"/>
      <c r="N44" s="1"/>
      <c r="O44" s="1"/>
      <c r="P44" s="1"/>
      <c r="Q44" s="48"/>
      <c r="R44" s="49"/>
      <c r="S44" s="3">
        <f t="shared" si="11"/>
        <v>0</v>
      </c>
      <c r="T44" s="3">
        <f t="shared" si="12"/>
        <v>0</v>
      </c>
      <c r="U44" s="12"/>
      <c r="V44" s="12"/>
      <c r="W44" s="12"/>
      <c r="X44" s="12"/>
      <c r="Y44" s="12"/>
      <c r="Z44" s="14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16" customFormat="1" ht="25.5">
      <c r="A45" s="64"/>
      <c r="B45" s="199"/>
      <c r="C45" s="134" t="s">
        <v>65</v>
      </c>
      <c r="D45" s="1"/>
      <c r="E45" s="1"/>
      <c r="F45" s="1"/>
      <c r="G45" s="1"/>
      <c r="H45" s="1"/>
      <c r="I45" s="48"/>
      <c r="J45" s="49"/>
      <c r="K45" s="1"/>
      <c r="L45" s="1">
        <v>1</v>
      </c>
      <c r="M45" s="6"/>
      <c r="N45" s="1">
        <v>1</v>
      </c>
      <c r="O45" s="1"/>
      <c r="P45" s="1"/>
      <c r="Q45" s="48">
        <f>SUM(L45:P45)</f>
        <v>2</v>
      </c>
      <c r="R45" s="49">
        <f>Q45</f>
        <v>2</v>
      </c>
      <c r="S45" s="3">
        <f t="shared" si="11"/>
        <v>2</v>
      </c>
      <c r="T45" s="3">
        <f t="shared" si="12"/>
        <v>2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s="16" customFormat="1" ht="12.75">
      <c r="A46" s="64"/>
      <c r="B46" s="199"/>
      <c r="C46" s="137" t="s">
        <v>86</v>
      </c>
      <c r="D46" s="1"/>
      <c r="E46" s="1"/>
      <c r="F46" s="1"/>
      <c r="G46" s="1"/>
      <c r="H46" s="1"/>
      <c r="I46" s="48"/>
      <c r="J46" s="49"/>
      <c r="K46" s="1"/>
      <c r="L46" s="91">
        <v>1</v>
      </c>
      <c r="M46" s="91"/>
      <c r="N46" s="91">
        <v>1</v>
      </c>
      <c r="O46" s="92">
        <v>1</v>
      </c>
      <c r="P46" s="91"/>
      <c r="Q46" s="48">
        <f>SUM(L46:P46)</f>
        <v>3</v>
      </c>
      <c r="R46" s="49">
        <f>Q46+O46</f>
        <v>4</v>
      </c>
      <c r="S46" s="3">
        <f t="shared" si="11"/>
        <v>3</v>
      </c>
      <c r="T46" s="3">
        <f t="shared" si="12"/>
        <v>4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s="16" customFormat="1" ht="25.5" hidden="1">
      <c r="A47" s="64"/>
      <c r="B47" s="199"/>
      <c r="C47" s="134" t="s">
        <v>68</v>
      </c>
      <c r="D47" s="1"/>
      <c r="E47" s="1"/>
      <c r="F47" s="1"/>
      <c r="G47" s="91"/>
      <c r="H47" s="91"/>
      <c r="I47" s="48">
        <f>SUM(D47:H47)</f>
        <v>0</v>
      </c>
      <c r="J47" s="49">
        <f>I47</f>
        <v>0</v>
      </c>
      <c r="K47" s="1"/>
      <c r="L47" s="1"/>
      <c r="M47" s="1"/>
      <c r="N47" s="1"/>
      <c r="O47" s="1"/>
      <c r="P47" s="1"/>
      <c r="Q47" s="48"/>
      <c r="R47" s="49"/>
      <c r="S47" s="3">
        <f t="shared" si="11"/>
        <v>0</v>
      </c>
      <c r="T47" s="3">
        <f t="shared" si="12"/>
        <v>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20" s="16" customFormat="1" ht="15.75" customHeight="1">
      <c r="A48" s="186" t="s">
        <v>24</v>
      </c>
      <c r="B48" s="187"/>
      <c r="C48" s="188"/>
      <c r="D48" s="8">
        <f>SUM(D35:D47)</f>
        <v>0</v>
      </c>
      <c r="E48" s="8">
        <f>SUM(E35:E47)</f>
        <v>0</v>
      </c>
      <c r="F48" s="8">
        <f>SUM(F35:F47)</f>
        <v>0</v>
      </c>
      <c r="G48" s="8">
        <f>SUM(G33:G47)</f>
        <v>0</v>
      </c>
      <c r="H48" s="8">
        <f>SUM(H33:H47)</f>
        <v>0</v>
      </c>
      <c r="I48" s="8">
        <f aca="true" t="shared" si="15" ref="I48:P48">SUM(I35:I47)</f>
        <v>0</v>
      </c>
      <c r="J48" s="8">
        <f t="shared" si="15"/>
        <v>0</v>
      </c>
      <c r="K48" s="119">
        <f t="shared" si="15"/>
        <v>4</v>
      </c>
      <c r="L48" s="119">
        <f t="shared" si="15"/>
        <v>8.5</v>
      </c>
      <c r="M48" s="8">
        <f t="shared" si="15"/>
        <v>2</v>
      </c>
      <c r="N48" s="8">
        <f t="shared" si="15"/>
        <v>8.5</v>
      </c>
      <c r="O48" s="8">
        <f t="shared" si="15"/>
        <v>8</v>
      </c>
      <c r="P48" s="8">
        <f t="shared" si="15"/>
        <v>0</v>
      </c>
      <c r="Q48" s="49">
        <f>SUM(K48:P48)</f>
        <v>31</v>
      </c>
      <c r="R48" s="8">
        <f>SUM(R35:R47)</f>
        <v>33</v>
      </c>
      <c r="S48" s="76">
        <f>I48+Q48</f>
        <v>31</v>
      </c>
      <c r="T48" s="103">
        <f>SUM(T35:T47)</f>
        <v>31</v>
      </c>
    </row>
    <row r="49" spans="1:20" s="16" customFormat="1" ht="15.75" customHeight="1">
      <c r="A49" s="189" t="s">
        <v>136</v>
      </c>
      <c r="B49" s="190"/>
      <c r="C49" s="191"/>
      <c r="D49" s="2">
        <v>36</v>
      </c>
      <c r="E49" s="2">
        <v>36</v>
      </c>
      <c r="F49" s="2">
        <v>36</v>
      </c>
      <c r="G49" s="2">
        <v>36</v>
      </c>
      <c r="H49" s="2">
        <v>36</v>
      </c>
      <c r="I49" s="49"/>
      <c r="J49" s="49"/>
      <c r="K49" s="2">
        <v>36</v>
      </c>
      <c r="L49" s="2">
        <v>36</v>
      </c>
      <c r="M49" s="2">
        <v>36</v>
      </c>
      <c r="N49" s="2">
        <v>36</v>
      </c>
      <c r="O49" s="2">
        <v>36</v>
      </c>
      <c r="P49" s="2">
        <v>11</v>
      </c>
      <c r="Q49" s="49"/>
      <c r="R49" s="49"/>
      <c r="S49" s="76"/>
      <c r="T49" s="76"/>
    </row>
    <row r="50" spans="1:20" s="16" customFormat="1" ht="15.75" customHeight="1">
      <c r="A50" s="189" t="s">
        <v>5</v>
      </c>
      <c r="B50" s="190"/>
      <c r="C50" s="191"/>
      <c r="D50" s="8">
        <f>D31+D48</f>
        <v>0</v>
      </c>
      <c r="E50" s="8">
        <f>E31+E48</f>
        <v>0</v>
      </c>
      <c r="F50" s="8">
        <f>F31+F48+F34</f>
        <v>0</v>
      </c>
      <c r="G50" s="8">
        <f>G31+G48+G34</f>
        <v>0</v>
      </c>
      <c r="H50" s="8">
        <f>H31+H48+H34</f>
        <v>0</v>
      </c>
      <c r="I50" s="8">
        <f>I31+I48+I34</f>
        <v>0</v>
      </c>
      <c r="J50" s="8"/>
      <c r="K50" s="8">
        <f aca="true" t="shared" si="16" ref="K50:Q50">K31+K48+K34</f>
        <v>38</v>
      </c>
      <c r="L50" s="8">
        <f t="shared" si="16"/>
        <v>40</v>
      </c>
      <c r="M50" s="8">
        <f t="shared" si="16"/>
        <v>37</v>
      </c>
      <c r="N50" s="8">
        <f t="shared" si="16"/>
        <v>40</v>
      </c>
      <c r="O50" s="8">
        <f t="shared" si="16"/>
        <v>39.5</v>
      </c>
      <c r="P50" s="8">
        <f t="shared" si="16"/>
        <v>0</v>
      </c>
      <c r="Q50" s="8">
        <f t="shared" si="16"/>
        <v>194.5</v>
      </c>
      <c r="R50" s="8"/>
      <c r="S50" s="70">
        <f>S31+S48+S34</f>
        <v>283.5</v>
      </c>
      <c r="T50" s="70"/>
    </row>
    <row r="51" spans="1:20" s="16" customFormat="1" ht="15.75" customHeight="1">
      <c r="A51" s="192" t="s">
        <v>1</v>
      </c>
      <c r="B51" s="193"/>
      <c r="C51" s="194"/>
      <c r="D51" s="2">
        <v>42.5</v>
      </c>
      <c r="E51" s="2">
        <v>42.5</v>
      </c>
      <c r="F51" s="2">
        <v>45.5</v>
      </c>
      <c r="G51" s="2">
        <v>43.5</v>
      </c>
      <c r="H51" s="2">
        <v>44.5</v>
      </c>
      <c r="I51" s="49"/>
      <c r="J51" s="49">
        <f>J31+J48+J34</f>
        <v>111</v>
      </c>
      <c r="K51" s="2">
        <v>43</v>
      </c>
      <c r="L51" s="2">
        <v>45.5</v>
      </c>
      <c r="M51" s="2">
        <v>46</v>
      </c>
      <c r="N51" s="2">
        <v>45.5</v>
      </c>
      <c r="O51" s="2">
        <v>45.5</v>
      </c>
      <c r="P51" s="2">
        <v>11</v>
      </c>
      <c r="Q51" s="49"/>
      <c r="R51" s="102">
        <f>R31+R48+R34</f>
        <v>225.5</v>
      </c>
      <c r="S51" s="70"/>
      <c r="T51" s="110">
        <f>T31+T48+T34</f>
        <v>334.5</v>
      </c>
    </row>
    <row r="52" spans="1:20" s="16" customFormat="1" ht="12.75" customHeight="1">
      <c r="A52" s="23"/>
      <c r="B52" s="24"/>
      <c r="C52" s="12"/>
      <c r="D52" s="25"/>
      <c r="E52" s="25"/>
      <c r="F52" s="117"/>
      <c r="G52" s="25"/>
      <c r="H52" s="25"/>
      <c r="I52" s="27"/>
      <c r="J52" s="27"/>
      <c r="K52" s="25"/>
      <c r="L52" s="25"/>
      <c r="M52" s="117"/>
      <c r="N52" s="25">
        <f>SUM(N35:N49)</f>
        <v>53</v>
      </c>
      <c r="O52" s="25"/>
      <c r="P52" s="25"/>
      <c r="Q52" s="27"/>
      <c r="R52" s="27"/>
      <c r="S52" s="26"/>
      <c r="T52" s="26"/>
    </row>
    <row r="53" spans="1:54" s="16" customFormat="1" ht="6" customHeight="1">
      <c r="A53" s="23"/>
      <c r="B53" s="24"/>
      <c r="C53" s="12"/>
      <c r="D53" s="25"/>
      <c r="E53" s="25"/>
      <c r="F53" s="25"/>
      <c r="G53" s="25"/>
      <c r="H53" s="25"/>
      <c r="I53" s="27"/>
      <c r="J53" s="27"/>
      <c r="K53" s="25"/>
      <c r="L53" s="25"/>
      <c r="M53" s="25"/>
      <c r="N53" s="25"/>
      <c r="O53" s="25"/>
      <c r="P53" s="25"/>
      <c r="Q53" s="27"/>
      <c r="R53" s="27"/>
      <c r="S53" s="26"/>
      <c r="T53" s="2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1:54" s="16" customFormat="1" ht="12.75">
      <c r="A54" s="23"/>
      <c r="B54" s="24"/>
      <c r="C54" s="12"/>
      <c r="D54" s="25"/>
      <c r="E54" s="25"/>
      <c r="F54" s="25"/>
      <c r="G54" s="25"/>
      <c r="H54" s="25"/>
      <c r="I54" s="27"/>
      <c r="J54" s="27"/>
      <c r="K54" s="25"/>
      <c r="L54" s="25"/>
      <c r="M54" s="25"/>
      <c r="N54" s="25"/>
      <c r="O54" s="25"/>
      <c r="P54" s="25"/>
      <c r="Q54" s="27"/>
      <c r="R54" s="27"/>
      <c r="S54" s="26"/>
      <c r="T54" s="2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s="16" customFormat="1" ht="11.25" customHeight="1">
      <c r="A55" s="23"/>
      <c r="B55" s="24"/>
      <c r="C55" s="118"/>
      <c r="D55" s="25"/>
      <c r="E55" s="25"/>
      <c r="F55" s="25"/>
      <c r="G55" s="25"/>
      <c r="H55" s="25"/>
      <c r="I55" s="27"/>
      <c r="J55" s="27"/>
      <c r="K55" s="25"/>
      <c r="L55" s="25"/>
      <c r="M55" s="25"/>
      <c r="N55" s="25"/>
      <c r="O55" s="25"/>
      <c r="P55" s="25"/>
      <c r="Q55" s="27"/>
      <c r="R55" s="27"/>
      <c r="S55" s="26"/>
      <c r="T55" s="2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s="16" customFormat="1" ht="12.75">
      <c r="A56" s="23"/>
      <c r="B56" s="24"/>
      <c r="C56" s="12"/>
      <c r="D56" s="25"/>
      <c r="E56" s="25"/>
      <c r="F56" s="25"/>
      <c r="G56" s="25"/>
      <c r="H56" s="25"/>
      <c r="I56" s="27"/>
      <c r="J56" s="27"/>
      <c r="K56" s="25"/>
      <c r="L56" s="25"/>
      <c r="M56" s="25"/>
      <c r="N56" s="25"/>
      <c r="O56" s="25"/>
      <c r="P56" s="25"/>
      <c r="Q56" s="27"/>
      <c r="R56" s="27"/>
      <c r="S56" s="26"/>
      <c r="T56" s="26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s="16" customFormat="1" ht="12.75" customHeight="1">
      <c r="A57" s="23"/>
      <c r="B57" s="24"/>
      <c r="C57" s="33"/>
      <c r="D57" s="31"/>
      <c r="E57" s="25"/>
      <c r="F57" s="25"/>
      <c r="G57" s="25"/>
      <c r="H57" s="25"/>
      <c r="I57" s="27"/>
      <c r="J57" s="27"/>
      <c r="K57" s="25"/>
      <c r="L57" s="25"/>
      <c r="M57" s="25"/>
      <c r="N57" s="25"/>
      <c r="O57" s="25"/>
      <c r="P57" s="25"/>
      <c r="Q57" s="27"/>
      <c r="R57" s="27"/>
      <c r="S57" s="26"/>
      <c r="T57" s="26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1:54" s="16" customFormat="1" ht="12.75">
      <c r="A58" s="23"/>
      <c r="B58" s="24"/>
      <c r="C58" s="33"/>
      <c r="D58" s="31"/>
      <c r="E58" s="25"/>
      <c r="F58" s="25"/>
      <c r="G58" s="25"/>
      <c r="H58" s="25"/>
      <c r="I58" s="27"/>
      <c r="J58" s="27"/>
      <c r="K58" s="25"/>
      <c r="L58" s="25"/>
      <c r="M58" s="25"/>
      <c r="N58" s="25"/>
      <c r="O58" s="25"/>
      <c r="P58" s="25"/>
      <c r="Q58" s="27"/>
      <c r="R58" s="27"/>
      <c r="S58" s="26"/>
      <c r="T58" s="26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1:20" s="41" customFormat="1" ht="6" customHeight="1">
      <c r="A59" s="35"/>
      <c r="B59" s="24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40"/>
      <c r="T59" s="40"/>
    </row>
    <row r="60" spans="1:20" s="41" customFormat="1" ht="12.75" customHeight="1">
      <c r="A60" s="35"/>
      <c r="B60" s="24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40"/>
      <c r="T60" s="40"/>
    </row>
    <row r="61" spans="1:20" s="41" customFormat="1" ht="12" customHeight="1">
      <c r="A61" s="35"/>
      <c r="B61" s="24"/>
      <c r="C61" s="5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40"/>
      <c r="T61" s="40"/>
    </row>
    <row r="62" spans="1:20" s="41" customFormat="1" ht="15" customHeight="1">
      <c r="A62" s="35"/>
      <c r="B62" s="24"/>
      <c r="C62" s="5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40"/>
      <c r="T62" s="40"/>
    </row>
    <row r="63" spans="1:20" s="41" customFormat="1" ht="12" customHeight="1">
      <c r="A63" s="35"/>
      <c r="B63" s="24"/>
      <c r="C63" s="5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/>
      <c r="T63" s="40"/>
    </row>
    <row r="64" spans="1:54" s="16" customFormat="1" ht="12.75">
      <c r="A64" s="23"/>
      <c r="B64" s="24"/>
      <c r="C64" s="33"/>
      <c r="D64" s="31"/>
      <c r="E64" s="25"/>
      <c r="F64" s="25"/>
      <c r="G64" s="25"/>
      <c r="H64" s="25"/>
      <c r="I64" s="27"/>
      <c r="J64" s="27"/>
      <c r="K64" s="25"/>
      <c r="L64" s="25"/>
      <c r="M64" s="25"/>
      <c r="N64" s="25"/>
      <c r="O64" s="25"/>
      <c r="P64" s="25"/>
      <c r="Q64" s="27"/>
      <c r="R64" s="27"/>
      <c r="S64" s="26"/>
      <c r="T64" s="2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1:54" s="16" customFormat="1" ht="12.75">
      <c r="A65" s="23"/>
      <c r="B65" s="24"/>
      <c r="D65" s="25"/>
      <c r="E65" s="25"/>
      <c r="F65" s="25"/>
      <c r="G65" s="25"/>
      <c r="H65" s="25"/>
      <c r="I65" s="27"/>
      <c r="J65" s="27"/>
      <c r="K65" s="25"/>
      <c r="L65" s="25"/>
      <c r="M65" s="25"/>
      <c r="N65" s="25"/>
      <c r="O65" s="25"/>
      <c r="P65" s="25"/>
      <c r="Q65" s="27"/>
      <c r="R65" s="27"/>
      <c r="S65" s="26"/>
      <c r="T65" s="26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s="16" customFormat="1" ht="109.5" customHeight="1">
      <c r="A66" s="23"/>
      <c r="B66" s="24"/>
      <c r="C66" s="56"/>
      <c r="D66" s="25"/>
      <c r="E66" s="25"/>
      <c r="F66" s="25"/>
      <c r="G66" s="25"/>
      <c r="H66" s="25"/>
      <c r="I66" s="27"/>
      <c r="J66" s="27"/>
      <c r="K66" s="25"/>
      <c r="L66" s="25"/>
      <c r="M66" s="25"/>
      <c r="N66" s="25"/>
      <c r="O66" s="25"/>
      <c r="P66" s="25"/>
      <c r="Q66" s="27"/>
      <c r="R66" s="27"/>
      <c r="S66" s="26"/>
      <c r="T66" s="26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s="16" customFormat="1" ht="12.75" customHeight="1">
      <c r="A67" s="23"/>
      <c r="B67" s="24"/>
      <c r="C67" s="54"/>
      <c r="D67" s="25"/>
      <c r="E67" s="25"/>
      <c r="F67" s="25"/>
      <c r="G67" s="25"/>
      <c r="H67" s="25"/>
      <c r="I67" s="27"/>
      <c r="J67" s="27"/>
      <c r="K67" s="25"/>
      <c r="L67" s="25"/>
      <c r="M67" s="25"/>
      <c r="N67" s="25"/>
      <c r="O67" s="25"/>
      <c r="P67" s="25"/>
      <c r="Q67" s="27"/>
      <c r="R67" s="27"/>
      <c r="S67" s="26"/>
      <c r="T67" s="2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1:54" s="16" customFormat="1" ht="15.75">
      <c r="A68" s="23"/>
      <c r="B68" s="24"/>
      <c r="C68" s="54"/>
      <c r="D68" s="25"/>
      <c r="E68" s="25"/>
      <c r="F68" s="25"/>
      <c r="G68" s="25"/>
      <c r="H68" s="25"/>
      <c r="I68" s="27"/>
      <c r="J68" s="27"/>
      <c r="K68" s="25"/>
      <c r="L68" s="25"/>
      <c r="M68" s="25"/>
      <c r="N68" s="25"/>
      <c r="O68" s="25"/>
      <c r="P68" s="25"/>
      <c r="Q68" s="27"/>
      <c r="R68" s="27"/>
      <c r="S68" s="26"/>
      <c r="T68" s="2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s="16" customFormat="1" ht="15.75">
      <c r="A69" s="23"/>
      <c r="B69" s="24"/>
      <c r="C69" s="54"/>
      <c r="D69" s="25"/>
      <c r="E69" s="25"/>
      <c r="F69" s="25"/>
      <c r="G69" s="25"/>
      <c r="H69" s="25"/>
      <c r="I69" s="27"/>
      <c r="J69" s="27"/>
      <c r="K69" s="25"/>
      <c r="L69" s="25"/>
      <c r="M69" s="25"/>
      <c r="N69" s="25"/>
      <c r="O69" s="25"/>
      <c r="P69" s="25"/>
      <c r="Q69" s="27"/>
      <c r="R69" s="27"/>
      <c r="S69" s="26"/>
      <c r="T69" s="26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1:54" s="16" customFormat="1" ht="15.75">
      <c r="A70" s="23"/>
      <c r="B70" s="24"/>
      <c r="C70" s="54"/>
      <c r="D70" s="25"/>
      <c r="E70" s="25"/>
      <c r="F70" s="25"/>
      <c r="G70" s="25"/>
      <c r="H70" s="25"/>
      <c r="I70" s="27"/>
      <c r="J70" s="27"/>
      <c r="K70" s="25"/>
      <c r="L70" s="25"/>
      <c r="M70" s="25"/>
      <c r="N70" s="25"/>
      <c r="O70" s="25"/>
      <c r="P70" s="25"/>
      <c r="Q70" s="27"/>
      <c r="R70" s="27"/>
      <c r="S70" s="26"/>
      <c r="T70" s="26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 s="16" customFormat="1" ht="15.75">
      <c r="A71" s="23"/>
      <c r="B71" s="24"/>
      <c r="C71" s="54"/>
      <c r="D71" s="25"/>
      <c r="E71" s="25"/>
      <c r="F71" s="25"/>
      <c r="G71" s="25"/>
      <c r="H71" s="25"/>
      <c r="I71" s="27"/>
      <c r="J71" s="27"/>
      <c r="K71" s="25"/>
      <c r="L71" s="25"/>
      <c r="M71" s="25"/>
      <c r="N71" s="25"/>
      <c r="O71" s="25"/>
      <c r="P71" s="25"/>
      <c r="Q71" s="27"/>
      <c r="R71" s="27"/>
      <c r="S71" s="26"/>
      <c r="T71" s="26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s="16" customFormat="1" ht="15.75">
      <c r="A72" s="23"/>
      <c r="B72" s="24"/>
      <c r="C72" s="54"/>
      <c r="D72" s="25"/>
      <c r="E72" s="25"/>
      <c r="F72" s="25"/>
      <c r="G72" s="25"/>
      <c r="H72" s="25"/>
      <c r="I72" s="27"/>
      <c r="J72" s="27"/>
      <c r="K72" s="25"/>
      <c r="L72" s="25"/>
      <c r="M72" s="25"/>
      <c r="N72" s="25"/>
      <c r="O72" s="25"/>
      <c r="P72" s="25"/>
      <c r="Q72" s="27"/>
      <c r="R72" s="27"/>
      <c r="S72" s="26"/>
      <c r="T72" s="26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s="16" customFormat="1" ht="12.75">
      <c r="A73" s="12"/>
      <c r="B73" s="12"/>
      <c r="D73" s="25"/>
      <c r="E73" s="25"/>
      <c r="F73" s="25"/>
      <c r="G73" s="25"/>
      <c r="H73" s="25"/>
      <c r="I73" s="27"/>
      <c r="J73" s="27"/>
      <c r="K73" s="25"/>
      <c r="L73" s="25"/>
      <c r="M73" s="25"/>
      <c r="N73" s="25"/>
      <c r="O73" s="25"/>
      <c r="P73" s="25"/>
      <c r="Q73" s="27"/>
      <c r="R73" s="27"/>
      <c r="S73" s="26"/>
      <c r="T73" s="26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 s="16" customFormat="1" ht="15.75">
      <c r="A74" s="12"/>
      <c r="B74" s="12"/>
      <c r="C74" s="55"/>
      <c r="D74" s="25"/>
      <c r="E74" s="25"/>
      <c r="F74" s="25"/>
      <c r="G74" s="25"/>
      <c r="H74" s="25"/>
      <c r="I74" s="27"/>
      <c r="J74" s="27"/>
      <c r="K74" s="25"/>
      <c r="L74" s="25"/>
      <c r="M74" s="25"/>
      <c r="N74" s="25"/>
      <c r="O74" s="25"/>
      <c r="P74" s="25"/>
      <c r="Q74" s="27"/>
      <c r="R74" s="27"/>
      <c r="S74" s="26"/>
      <c r="T74" s="26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s="16" customFormat="1" ht="12.75">
      <c r="A75" s="12"/>
      <c r="B75" s="12"/>
      <c r="D75" s="25"/>
      <c r="E75" s="25"/>
      <c r="F75" s="25"/>
      <c r="G75" s="25"/>
      <c r="H75" s="25"/>
      <c r="I75" s="27"/>
      <c r="J75" s="27"/>
      <c r="K75" s="25"/>
      <c r="L75" s="25"/>
      <c r="M75" s="25"/>
      <c r="N75" s="25"/>
      <c r="O75" s="25"/>
      <c r="P75" s="25"/>
      <c r="Q75" s="27"/>
      <c r="R75" s="27"/>
      <c r="S75" s="26"/>
      <c r="T75" s="26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s="16" customFormat="1" ht="15.75">
      <c r="A76" s="12"/>
      <c r="B76" s="12"/>
      <c r="C76" s="55"/>
      <c r="D76" s="25"/>
      <c r="E76" s="25"/>
      <c r="F76" s="25"/>
      <c r="G76" s="25"/>
      <c r="H76" s="25"/>
      <c r="I76" s="27"/>
      <c r="J76" s="27"/>
      <c r="K76" s="25"/>
      <c r="L76" s="25"/>
      <c r="M76" s="25"/>
      <c r="N76" s="25"/>
      <c r="O76" s="25"/>
      <c r="P76" s="25"/>
      <c r="Q76" s="27"/>
      <c r="R76" s="27"/>
      <c r="S76" s="26"/>
      <c r="T76" s="26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s="16" customFormat="1" ht="12.75">
      <c r="A77" s="12"/>
      <c r="B77" s="12"/>
      <c r="D77" s="25"/>
      <c r="E77" s="25"/>
      <c r="F77" s="25"/>
      <c r="G77" s="25"/>
      <c r="H77" s="25"/>
      <c r="I77" s="27"/>
      <c r="J77" s="27"/>
      <c r="K77" s="25"/>
      <c r="L77" s="25"/>
      <c r="M77" s="25"/>
      <c r="N77" s="25"/>
      <c r="O77" s="25"/>
      <c r="P77" s="25"/>
      <c r="Q77" s="27"/>
      <c r="R77" s="27"/>
      <c r="S77" s="26"/>
      <c r="T77" s="26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s="16" customFormat="1" ht="12.75">
      <c r="A78" s="12"/>
      <c r="B78" s="12"/>
      <c r="D78" s="25"/>
      <c r="E78" s="25"/>
      <c r="F78" s="25"/>
      <c r="G78" s="25"/>
      <c r="H78" s="25"/>
      <c r="I78" s="27"/>
      <c r="J78" s="27"/>
      <c r="K78" s="25"/>
      <c r="L78" s="25"/>
      <c r="M78" s="25"/>
      <c r="N78" s="25"/>
      <c r="O78" s="25"/>
      <c r="P78" s="25"/>
      <c r="Q78" s="27"/>
      <c r="R78" s="27"/>
      <c r="S78" s="26"/>
      <c r="T78" s="26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s="16" customFormat="1" ht="12.75">
      <c r="A79" s="12"/>
      <c r="B79" s="12"/>
      <c r="D79" s="25"/>
      <c r="E79" s="25"/>
      <c r="F79" s="25"/>
      <c r="G79" s="25"/>
      <c r="H79" s="25"/>
      <c r="I79" s="27"/>
      <c r="J79" s="27"/>
      <c r="K79" s="25"/>
      <c r="L79" s="25"/>
      <c r="M79" s="25"/>
      <c r="N79" s="25"/>
      <c r="O79" s="25"/>
      <c r="P79" s="25"/>
      <c r="Q79" s="27"/>
      <c r="R79" s="27"/>
      <c r="S79" s="26"/>
      <c r="T79" s="26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s="16" customFormat="1" ht="12.75">
      <c r="A80" s="12"/>
      <c r="B80" s="12"/>
      <c r="D80" s="25"/>
      <c r="E80" s="25"/>
      <c r="F80" s="25"/>
      <c r="G80" s="25"/>
      <c r="H80" s="25"/>
      <c r="I80" s="27"/>
      <c r="J80" s="27"/>
      <c r="K80" s="25"/>
      <c r="L80" s="25"/>
      <c r="M80" s="25"/>
      <c r="N80" s="25"/>
      <c r="O80" s="25"/>
      <c r="P80" s="25"/>
      <c r="Q80" s="27"/>
      <c r="R80" s="27"/>
      <c r="S80" s="26"/>
      <c r="T80" s="26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s="16" customFormat="1" ht="12.75">
      <c r="A81" s="12"/>
      <c r="B81" s="12"/>
      <c r="D81" s="25"/>
      <c r="E81" s="25"/>
      <c r="F81" s="25"/>
      <c r="G81" s="25"/>
      <c r="H81" s="25"/>
      <c r="I81" s="27"/>
      <c r="J81" s="27"/>
      <c r="K81" s="25"/>
      <c r="L81" s="25"/>
      <c r="M81" s="25"/>
      <c r="N81" s="25"/>
      <c r="O81" s="25"/>
      <c r="P81" s="25"/>
      <c r="Q81" s="27"/>
      <c r="R81" s="27"/>
      <c r="S81" s="26"/>
      <c r="T81" s="26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:54" s="16" customFormat="1" ht="12.75">
      <c r="A82" s="12"/>
      <c r="B82" s="12"/>
      <c r="D82" s="25"/>
      <c r="E82" s="25"/>
      <c r="F82" s="25"/>
      <c r="G82" s="25"/>
      <c r="H82" s="25"/>
      <c r="I82" s="27"/>
      <c r="J82" s="27"/>
      <c r="K82" s="25"/>
      <c r="L82" s="25"/>
      <c r="M82" s="25"/>
      <c r="N82" s="25"/>
      <c r="O82" s="25"/>
      <c r="P82" s="25"/>
      <c r="Q82" s="27"/>
      <c r="R82" s="27"/>
      <c r="S82" s="26"/>
      <c r="T82" s="26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1:54" s="16" customFormat="1" ht="12.75">
      <c r="A83" s="12"/>
      <c r="B83" s="12"/>
      <c r="D83" s="25"/>
      <c r="E83" s="25"/>
      <c r="F83" s="25"/>
      <c r="G83" s="25"/>
      <c r="H83" s="25"/>
      <c r="I83" s="27"/>
      <c r="J83" s="27"/>
      <c r="K83" s="25"/>
      <c r="L83" s="25"/>
      <c r="M83" s="25"/>
      <c r="N83" s="25"/>
      <c r="O83" s="25"/>
      <c r="P83" s="25"/>
      <c r="Q83" s="27"/>
      <c r="R83" s="27"/>
      <c r="S83" s="26"/>
      <c r="T83" s="26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s="16" customFormat="1" ht="12.75">
      <c r="A84" s="12"/>
      <c r="B84" s="12"/>
      <c r="D84" s="25"/>
      <c r="E84" s="25"/>
      <c r="F84" s="25"/>
      <c r="G84" s="25"/>
      <c r="H84" s="25"/>
      <c r="I84" s="27"/>
      <c r="J84" s="27"/>
      <c r="K84" s="25"/>
      <c r="L84" s="25"/>
      <c r="M84" s="25"/>
      <c r="N84" s="25"/>
      <c r="O84" s="25"/>
      <c r="P84" s="25"/>
      <c r="Q84" s="27"/>
      <c r="R84" s="27"/>
      <c r="S84" s="26"/>
      <c r="T84" s="26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4" s="16" customFormat="1" ht="12.75">
      <c r="A85" s="12"/>
      <c r="B85" s="12"/>
      <c r="D85" s="25"/>
      <c r="E85" s="25"/>
      <c r="F85" s="25"/>
      <c r="G85" s="25"/>
      <c r="H85" s="25"/>
      <c r="I85" s="27"/>
      <c r="J85" s="27"/>
      <c r="K85" s="25"/>
      <c r="L85" s="25"/>
      <c r="M85" s="25"/>
      <c r="N85" s="25"/>
      <c r="O85" s="25"/>
      <c r="P85" s="25"/>
      <c r="Q85" s="27"/>
      <c r="R85" s="27"/>
      <c r="S85" s="26"/>
      <c r="T85" s="26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1:54" s="16" customFormat="1" ht="12.75">
      <c r="A86" s="12"/>
      <c r="B86" s="12"/>
      <c r="D86" s="25"/>
      <c r="E86" s="25"/>
      <c r="F86" s="25"/>
      <c r="G86" s="25"/>
      <c r="H86" s="25"/>
      <c r="I86" s="27"/>
      <c r="J86" s="27"/>
      <c r="K86" s="25"/>
      <c r="L86" s="25"/>
      <c r="M86" s="25"/>
      <c r="N86" s="25"/>
      <c r="O86" s="25"/>
      <c r="P86" s="25"/>
      <c r="Q86" s="27"/>
      <c r="R86" s="27"/>
      <c r="S86" s="26"/>
      <c r="T86" s="26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 s="16" customFormat="1" ht="12.75">
      <c r="A87" s="12"/>
      <c r="B87" s="12"/>
      <c r="D87" s="25"/>
      <c r="E87" s="25"/>
      <c r="F87" s="25"/>
      <c r="G87" s="25"/>
      <c r="H87" s="25"/>
      <c r="I87" s="27"/>
      <c r="J87" s="27"/>
      <c r="K87" s="25"/>
      <c r="L87" s="25"/>
      <c r="M87" s="25"/>
      <c r="N87" s="25"/>
      <c r="O87" s="25"/>
      <c r="P87" s="25"/>
      <c r="Q87" s="27"/>
      <c r="R87" s="27"/>
      <c r="S87" s="26"/>
      <c r="T87" s="26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:54" s="16" customFormat="1" ht="12.75">
      <c r="A88" s="12"/>
      <c r="B88" s="12"/>
      <c r="D88" s="25"/>
      <c r="E88" s="25"/>
      <c r="F88" s="25"/>
      <c r="G88" s="25"/>
      <c r="H88" s="25"/>
      <c r="I88" s="27"/>
      <c r="J88" s="27"/>
      <c r="K88" s="25"/>
      <c r="L88" s="25"/>
      <c r="M88" s="25"/>
      <c r="N88" s="25"/>
      <c r="O88" s="25"/>
      <c r="P88" s="25"/>
      <c r="Q88" s="27"/>
      <c r="R88" s="27"/>
      <c r="S88" s="26"/>
      <c r="T88" s="26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</row>
    <row r="89" spans="1:54" s="16" customFormat="1" ht="12.75">
      <c r="A89" s="12"/>
      <c r="B89" s="12"/>
      <c r="D89" s="25"/>
      <c r="E89" s="25"/>
      <c r="F89" s="25"/>
      <c r="G89" s="25"/>
      <c r="H89" s="25"/>
      <c r="I89" s="27"/>
      <c r="J89" s="27"/>
      <c r="K89" s="25"/>
      <c r="L89" s="25"/>
      <c r="M89" s="25"/>
      <c r="N89" s="25"/>
      <c r="O89" s="25"/>
      <c r="P89" s="25"/>
      <c r="Q89" s="27"/>
      <c r="R89" s="27"/>
      <c r="S89" s="26"/>
      <c r="T89" s="26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 s="16" customFormat="1" ht="12.75">
      <c r="A90" s="12"/>
      <c r="B90" s="12"/>
      <c r="D90" s="25"/>
      <c r="E90" s="25"/>
      <c r="F90" s="25"/>
      <c r="G90" s="25"/>
      <c r="H90" s="25"/>
      <c r="I90" s="27"/>
      <c r="J90" s="27"/>
      <c r="K90" s="25"/>
      <c r="L90" s="25"/>
      <c r="M90" s="25"/>
      <c r="N90" s="25"/>
      <c r="O90" s="25"/>
      <c r="P90" s="25"/>
      <c r="Q90" s="27"/>
      <c r="R90" s="27"/>
      <c r="S90" s="26"/>
      <c r="T90" s="26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:54" s="16" customFormat="1" ht="12.75">
      <c r="A91" s="12"/>
      <c r="B91" s="12"/>
      <c r="C91" s="12"/>
      <c r="D91" s="25"/>
      <c r="E91" s="25"/>
      <c r="F91" s="25"/>
      <c r="G91" s="25"/>
      <c r="H91" s="25"/>
      <c r="I91" s="27"/>
      <c r="J91" s="27"/>
      <c r="K91" s="25"/>
      <c r="L91" s="25"/>
      <c r="M91" s="25"/>
      <c r="N91" s="25"/>
      <c r="O91" s="25"/>
      <c r="P91" s="25"/>
      <c r="Q91" s="27"/>
      <c r="R91" s="27"/>
      <c r="S91" s="26"/>
      <c r="T91" s="26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</row>
    <row r="92" spans="1:54" s="16" customFormat="1" ht="12.75">
      <c r="A92" s="12"/>
      <c r="B92" s="12"/>
      <c r="C92" s="12"/>
      <c r="D92" s="25"/>
      <c r="E92" s="25"/>
      <c r="F92" s="25"/>
      <c r="G92" s="25"/>
      <c r="H92" s="25"/>
      <c r="I92" s="27"/>
      <c r="J92" s="27"/>
      <c r="K92" s="25"/>
      <c r="L92" s="25"/>
      <c r="M92" s="25"/>
      <c r="N92" s="25"/>
      <c r="O92" s="25"/>
      <c r="P92" s="25"/>
      <c r="Q92" s="27"/>
      <c r="R92" s="27"/>
      <c r="S92" s="26"/>
      <c r="T92" s="26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</row>
    <row r="93" spans="1:54" s="16" customFormat="1" ht="12.75">
      <c r="A93" s="12"/>
      <c r="B93" s="12"/>
      <c r="C93" s="12"/>
      <c r="D93" s="25"/>
      <c r="E93" s="25"/>
      <c r="F93" s="25"/>
      <c r="G93" s="25"/>
      <c r="H93" s="25"/>
      <c r="I93" s="27"/>
      <c r="J93" s="27"/>
      <c r="K93" s="25"/>
      <c r="L93" s="25"/>
      <c r="M93" s="25"/>
      <c r="N93" s="25"/>
      <c r="O93" s="25"/>
      <c r="P93" s="25"/>
      <c r="Q93" s="27"/>
      <c r="R93" s="27"/>
      <c r="S93" s="26"/>
      <c r="T93" s="26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54" s="16" customFormat="1" ht="12.75">
      <c r="A94" s="12"/>
      <c r="B94" s="12"/>
      <c r="C94" s="12"/>
      <c r="D94" s="25"/>
      <c r="E94" s="25"/>
      <c r="F94" s="25"/>
      <c r="G94" s="25"/>
      <c r="H94" s="25"/>
      <c r="I94" s="27"/>
      <c r="J94" s="27"/>
      <c r="K94" s="25"/>
      <c r="L94" s="25"/>
      <c r="M94" s="25"/>
      <c r="N94" s="25"/>
      <c r="O94" s="25"/>
      <c r="P94" s="25"/>
      <c r="Q94" s="27"/>
      <c r="R94" s="27"/>
      <c r="S94" s="26"/>
      <c r="T94" s="26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</row>
    <row r="95" spans="1:54" s="16" customFormat="1" ht="12.75">
      <c r="A95" s="12"/>
      <c r="B95" s="12"/>
      <c r="C95" s="12"/>
      <c r="D95" s="25"/>
      <c r="E95" s="25"/>
      <c r="F95" s="25"/>
      <c r="G95" s="25"/>
      <c r="H95" s="25"/>
      <c r="I95" s="27"/>
      <c r="J95" s="27"/>
      <c r="K95" s="25"/>
      <c r="L95" s="25"/>
      <c r="M95" s="25"/>
      <c r="N95" s="25"/>
      <c r="O95" s="25"/>
      <c r="P95" s="25"/>
      <c r="Q95" s="27"/>
      <c r="R95" s="27"/>
      <c r="S95" s="26"/>
      <c r="T95" s="26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1:54" s="16" customFormat="1" ht="12.75">
      <c r="A96" s="12"/>
      <c r="B96" s="12"/>
      <c r="C96" s="12"/>
      <c r="D96" s="25"/>
      <c r="E96" s="25"/>
      <c r="F96" s="25"/>
      <c r="G96" s="25"/>
      <c r="H96" s="25"/>
      <c r="I96" s="27"/>
      <c r="J96" s="27"/>
      <c r="K96" s="25"/>
      <c r="L96" s="25"/>
      <c r="M96" s="25"/>
      <c r="N96" s="25"/>
      <c r="O96" s="25"/>
      <c r="P96" s="25"/>
      <c r="Q96" s="27"/>
      <c r="R96" s="27"/>
      <c r="S96" s="26"/>
      <c r="T96" s="26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</row>
    <row r="97" spans="1:54" s="16" customFormat="1" ht="12.75">
      <c r="A97" s="12"/>
      <c r="B97" s="12"/>
      <c r="C97" s="12"/>
      <c r="D97" s="25"/>
      <c r="E97" s="25"/>
      <c r="F97" s="25"/>
      <c r="G97" s="25"/>
      <c r="H97" s="25"/>
      <c r="I97" s="27"/>
      <c r="J97" s="27"/>
      <c r="K97" s="25"/>
      <c r="L97" s="25"/>
      <c r="M97" s="25"/>
      <c r="N97" s="25"/>
      <c r="O97" s="25"/>
      <c r="P97" s="25"/>
      <c r="Q97" s="27"/>
      <c r="R97" s="27"/>
      <c r="S97" s="26"/>
      <c r="T97" s="26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s="16" customFormat="1" ht="12.75">
      <c r="A98" s="12"/>
      <c r="B98" s="12"/>
      <c r="C98" s="12"/>
      <c r="D98" s="25"/>
      <c r="E98" s="25"/>
      <c r="F98" s="25"/>
      <c r="G98" s="25"/>
      <c r="H98" s="25"/>
      <c r="I98" s="27"/>
      <c r="J98" s="27"/>
      <c r="K98" s="25"/>
      <c r="L98" s="25"/>
      <c r="M98" s="25"/>
      <c r="N98" s="25"/>
      <c r="O98" s="25"/>
      <c r="P98" s="25"/>
      <c r="Q98" s="27"/>
      <c r="R98" s="27"/>
      <c r="S98" s="26"/>
      <c r="T98" s="26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s="16" customFormat="1" ht="12.75">
      <c r="A99" s="12"/>
      <c r="B99" s="12"/>
      <c r="C99" s="12"/>
      <c r="D99" s="25"/>
      <c r="E99" s="25"/>
      <c r="F99" s="25"/>
      <c r="G99" s="25"/>
      <c r="H99" s="25"/>
      <c r="I99" s="27"/>
      <c r="J99" s="27"/>
      <c r="K99" s="25"/>
      <c r="L99" s="25"/>
      <c r="M99" s="25"/>
      <c r="N99" s="25"/>
      <c r="O99" s="25"/>
      <c r="P99" s="25"/>
      <c r="Q99" s="27"/>
      <c r="R99" s="27"/>
      <c r="S99" s="26"/>
      <c r="T99" s="26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s="16" customFormat="1" ht="12.75">
      <c r="A100" s="12"/>
      <c r="B100" s="12"/>
      <c r="C100" s="12"/>
      <c r="D100" s="25"/>
      <c r="E100" s="25"/>
      <c r="F100" s="25"/>
      <c r="G100" s="25"/>
      <c r="H100" s="25"/>
      <c r="I100" s="27"/>
      <c r="J100" s="27"/>
      <c r="K100" s="25"/>
      <c r="L100" s="25"/>
      <c r="M100" s="25"/>
      <c r="N100" s="25"/>
      <c r="O100" s="25"/>
      <c r="P100" s="25"/>
      <c r="Q100" s="27"/>
      <c r="R100" s="27"/>
      <c r="S100" s="26"/>
      <c r="T100" s="26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 s="16" customFormat="1" ht="12.75">
      <c r="A101" s="12"/>
      <c r="B101" s="12"/>
      <c r="C101" s="12"/>
      <c r="D101" s="25"/>
      <c r="E101" s="25"/>
      <c r="F101" s="25"/>
      <c r="G101" s="25"/>
      <c r="H101" s="25"/>
      <c r="I101" s="27"/>
      <c r="J101" s="27"/>
      <c r="K101" s="25"/>
      <c r="L101" s="25"/>
      <c r="M101" s="25"/>
      <c r="N101" s="25"/>
      <c r="O101" s="25"/>
      <c r="P101" s="25"/>
      <c r="Q101" s="27"/>
      <c r="R101" s="27"/>
      <c r="S101" s="26"/>
      <c r="T101" s="26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 s="16" customFormat="1" ht="12.75">
      <c r="A102" s="12"/>
      <c r="B102" s="12"/>
      <c r="C102" s="12"/>
      <c r="D102" s="25"/>
      <c r="E102" s="25"/>
      <c r="F102" s="25"/>
      <c r="G102" s="25"/>
      <c r="H102" s="25"/>
      <c r="I102" s="27"/>
      <c r="J102" s="27"/>
      <c r="K102" s="25"/>
      <c r="L102" s="25"/>
      <c r="M102" s="25"/>
      <c r="N102" s="25"/>
      <c r="O102" s="25"/>
      <c r="P102" s="25"/>
      <c r="Q102" s="27"/>
      <c r="R102" s="27"/>
      <c r="S102" s="26"/>
      <c r="T102" s="26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s="16" customFormat="1" ht="12.75">
      <c r="A103" s="12"/>
      <c r="B103" s="12"/>
      <c r="C103" s="12"/>
      <c r="D103" s="25"/>
      <c r="E103" s="25"/>
      <c r="F103" s="25"/>
      <c r="G103" s="25"/>
      <c r="H103" s="25"/>
      <c r="I103" s="27"/>
      <c r="J103" s="27"/>
      <c r="K103" s="25"/>
      <c r="L103" s="25"/>
      <c r="M103" s="25"/>
      <c r="N103" s="25"/>
      <c r="O103" s="25"/>
      <c r="P103" s="25"/>
      <c r="Q103" s="27"/>
      <c r="R103" s="27"/>
      <c r="S103" s="26"/>
      <c r="T103" s="26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s="16" customFormat="1" ht="12.75">
      <c r="A104" s="12"/>
      <c r="B104" s="12"/>
      <c r="C104" s="12"/>
      <c r="D104" s="25"/>
      <c r="E104" s="25"/>
      <c r="F104" s="25"/>
      <c r="G104" s="25"/>
      <c r="H104" s="25"/>
      <c r="I104" s="27"/>
      <c r="J104" s="27"/>
      <c r="K104" s="25"/>
      <c r="L104" s="25"/>
      <c r="M104" s="25"/>
      <c r="N104" s="25"/>
      <c r="O104" s="25"/>
      <c r="P104" s="25"/>
      <c r="Q104" s="27"/>
      <c r="R104" s="27"/>
      <c r="S104" s="26"/>
      <c r="T104" s="26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 s="16" customFormat="1" ht="12.75">
      <c r="A105" s="12"/>
      <c r="B105" s="12"/>
      <c r="C105" s="12"/>
      <c r="D105" s="25"/>
      <c r="E105" s="25"/>
      <c r="F105" s="25"/>
      <c r="G105" s="25"/>
      <c r="H105" s="25"/>
      <c r="I105" s="27"/>
      <c r="J105" s="27"/>
      <c r="K105" s="25"/>
      <c r="L105" s="25"/>
      <c r="M105" s="25"/>
      <c r="N105" s="25"/>
      <c r="O105" s="25"/>
      <c r="P105" s="25"/>
      <c r="Q105" s="27"/>
      <c r="R105" s="27"/>
      <c r="S105" s="26"/>
      <c r="T105" s="26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 s="16" customFormat="1" ht="12.75">
      <c r="A106" s="12"/>
      <c r="B106" s="12"/>
      <c r="C106" s="12"/>
      <c r="D106" s="25"/>
      <c r="E106" s="25"/>
      <c r="F106" s="25"/>
      <c r="G106" s="25"/>
      <c r="H106" s="25"/>
      <c r="I106" s="27"/>
      <c r="J106" s="27"/>
      <c r="K106" s="25"/>
      <c r="L106" s="25"/>
      <c r="M106" s="25"/>
      <c r="N106" s="25"/>
      <c r="O106" s="25"/>
      <c r="P106" s="25"/>
      <c r="Q106" s="27"/>
      <c r="R106" s="27"/>
      <c r="S106" s="26"/>
      <c r="T106" s="2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 s="16" customFormat="1" ht="12.75">
      <c r="A107" s="12"/>
      <c r="B107" s="12"/>
      <c r="C107" s="12"/>
      <c r="D107" s="25"/>
      <c r="E107" s="25"/>
      <c r="F107" s="25"/>
      <c r="G107" s="25"/>
      <c r="H107" s="25"/>
      <c r="I107" s="27"/>
      <c r="J107" s="27"/>
      <c r="K107" s="25"/>
      <c r="L107" s="25"/>
      <c r="M107" s="25"/>
      <c r="N107" s="25"/>
      <c r="O107" s="25"/>
      <c r="P107" s="25"/>
      <c r="Q107" s="27"/>
      <c r="R107" s="27"/>
      <c r="S107" s="26"/>
      <c r="T107" s="26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 s="16" customFormat="1" ht="12.75">
      <c r="A108" s="12"/>
      <c r="B108" s="12"/>
      <c r="C108" s="12"/>
      <c r="D108" s="25"/>
      <c r="E108" s="25"/>
      <c r="F108" s="25"/>
      <c r="G108" s="25"/>
      <c r="H108" s="25"/>
      <c r="I108" s="27"/>
      <c r="J108" s="27"/>
      <c r="K108" s="25"/>
      <c r="L108" s="25"/>
      <c r="M108" s="25"/>
      <c r="N108" s="25"/>
      <c r="O108" s="25"/>
      <c r="P108" s="25"/>
      <c r="Q108" s="27"/>
      <c r="R108" s="27"/>
      <c r="S108" s="26"/>
      <c r="T108" s="26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 s="16" customFormat="1" ht="12.75">
      <c r="A109" s="12"/>
      <c r="B109" s="12"/>
      <c r="C109" s="12"/>
      <c r="D109" s="25"/>
      <c r="E109" s="25"/>
      <c r="F109" s="25"/>
      <c r="G109" s="25"/>
      <c r="H109" s="25"/>
      <c r="I109" s="27"/>
      <c r="J109" s="27"/>
      <c r="K109" s="25"/>
      <c r="L109" s="25"/>
      <c r="M109" s="25"/>
      <c r="N109" s="25"/>
      <c r="O109" s="25"/>
      <c r="P109" s="25"/>
      <c r="Q109" s="27"/>
      <c r="R109" s="27"/>
      <c r="S109" s="26"/>
      <c r="T109" s="26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 s="16" customFormat="1" ht="12.75">
      <c r="A110" s="12"/>
      <c r="B110" s="12"/>
      <c r="C110" s="12"/>
      <c r="D110" s="25"/>
      <c r="E110" s="25"/>
      <c r="F110" s="25"/>
      <c r="G110" s="25"/>
      <c r="H110" s="25"/>
      <c r="I110" s="27"/>
      <c r="J110" s="27"/>
      <c r="K110" s="25"/>
      <c r="L110" s="25"/>
      <c r="M110" s="25"/>
      <c r="N110" s="25"/>
      <c r="O110" s="25"/>
      <c r="P110" s="25"/>
      <c r="Q110" s="27"/>
      <c r="R110" s="27"/>
      <c r="S110" s="26"/>
      <c r="T110" s="26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 s="16" customFormat="1" ht="12.75">
      <c r="A111" s="12"/>
      <c r="B111" s="12"/>
      <c r="C111" s="12"/>
      <c r="D111" s="25"/>
      <c r="E111" s="25"/>
      <c r="F111" s="25"/>
      <c r="G111" s="25"/>
      <c r="H111" s="25"/>
      <c r="I111" s="27"/>
      <c r="J111" s="27"/>
      <c r="K111" s="25"/>
      <c r="L111" s="25"/>
      <c r="M111" s="25"/>
      <c r="N111" s="25"/>
      <c r="O111" s="25"/>
      <c r="P111" s="25"/>
      <c r="Q111" s="27"/>
      <c r="R111" s="27"/>
      <c r="S111" s="26"/>
      <c r="T111" s="26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 s="16" customFormat="1" ht="12.75">
      <c r="A112" s="12"/>
      <c r="B112" s="12"/>
      <c r="C112" s="12"/>
      <c r="D112" s="25"/>
      <c r="E112" s="25"/>
      <c r="F112" s="25"/>
      <c r="G112" s="25"/>
      <c r="H112" s="25"/>
      <c r="I112" s="27"/>
      <c r="J112" s="27"/>
      <c r="K112" s="25"/>
      <c r="L112" s="25"/>
      <c r="M112" s="25"/>
      <c r="N112" s="25"/>
      <c r="O112" s="25"/>
      <c r="P112" s="25"/>
      <c r="Q112" s="27"/>
      <c r="R112" s="27"/>
      <c r="S112" s="26"/>
      <c r="T112" s="26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 s="16" customFormat="1" ht="12.75">
      <c r="A113" s="12"/>
      <c r="B113" s="12"/>
      <c r="C113" s="12"/>
      <c r="D113" s="25"/>
      <c r="E113" s="25"/>
      <c r="F113" s="25"/>
      <c r="G113" s="25"/>
      <c r="H113" s="25"/>
      <c r="I113" s="27"/>
      <c r="J113" s="27"/>
      <c r="K113" s="25"/>
      <c r="L113" s="25"/>
      <c r="M113" s="25"/>
      <c r="N113" s="25"/>
      <c r="O113" s="25"/>
      <c r="P113" s="25"/>
      <c r="Q113" s="27"/>
      <c r="R113" s="27"/>
      <c r="S113" s="26"/>
      <c r="T113" s="26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 s="16" customFormat="1" ht="12.75">
      <c r="A114" s="12"/>
      <c r="B114" s="12"/>
      <c r="C114" s="12"/>
      <c r="D114" s="25"/>
      <c r="E114" s="25"/>
      <c r="F114" s="25"/>
      <c r="G114" s="25"/>
      <c r="H114" s="25"/>
      <c r="I114" s="27"/>
      <c r="J114" s="27"/>
      <c r="K114" s="25"/>
      <c r="L114" s="25"/>
      <c r="M114" s="25"/>
      <c r="N114" s="25"/>
      <c r="O114" s="25"/>
      <c r="P114" s="25"/>
      <c r="Q114" s="27"/>
      <c r="R114" s="27"/>
      <c r="S114" s="26"/>
      <c r="T114" s="26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 s="16" customFormat="1" ht="12.75">
      <c r="A115" s="12"/>
      <c r="B115" s="12"/>
      <c r="C115" s="12"/>
      <c r="D115" s="25"/>
      <c r="E115" s="25"/>
      <c r="F115" s="25"/>
      <c r="G115" s="25"/>
      <c r="H115" s="25"/>
      <c r="I115" s="27"/>
      <c r="J115" s="27"/>
      <c r="K115" s="25"/>
      <c r="L115" s="25"/>
      <c r="M115" s="25"/>
      <c r="N115" s="25"/>
      <c r="O115" s="25"/>
      <c r="P115" s="25"/>
      <c r="Q115" s="27"/>
      <c r="R115" s="27"/>
      <c r="S115" s="26"/>
      <c r="T115" s="26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 s="16" customFormat="1" ht="12.75">
      <c r="A116" s="12"/>
      <c r="B116" s="12"/>
      <c r="C116" s="12"/>
      <c r="D116" s="25"/>
      <c r="E116" s="25"/>
      <c r="F116" s="25"/>
      <c r="G116" s="25"/>
      <c r="H116" s="25"/>
      <c r="I116" s="27"/>
      <c r="J116" s="27"/>
      <c r="K116" s="25"/>
      <c r="L116" s="25"/>
      <c r="M116" s="25"/>
      <c r="N116" s="25"/>
      <c r="O116" s="25"/>
      <c r="P116" s="25"/>
      <c r="Q116" s="27"/>
      <c r="R116" s="27"/>
      <c r="S116" s="26"/>
      <c r="T116" s="26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 s="16" customFormat="1" ht="12.75">
      <c r="A117" s="12"/>
      <c r="B117" s="12"/>
      <c r="C117" s="12"/>
      <c r="D117" s="25"/>
      <c r="E117" s="25"/>
      <c r="F117" s="25"/>
      <c r="G117" s="25"/>
      <c r="H117" s="25"/>
      <c r="I117" s="27"/>
      <c r="J117" s="27"/>
      <c r="K117" s="25"/>
      <c r="L117" s="25"/>
      <c r="M117" s="25"/>
      <c r="N117" s="25"/>
      <c r="O117" s="25"/>
      <c r="P117" s="25"/>
      <c r="Q117" s="27"/>
      <c r="R117" s="27"/>
      <c r="S117" s="26"/>
      <c r="T117" s="26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20" ht="12.75">
      <c r="A118" s="12"/>
      <c r="B118" s="12"/>
      <c r="S118" s="26"/>
      <c r="T118" s="26"/>
    </row>
    <row r="119" spans="1:20" ht="12.75">
      <c r="A119" s="12"/>
      <c r="B119" s="12"/>
      <c r="S119" s="26"/>
      <c r="T119" s="26"/>
    </row>
    <row r="120" spans="1:20" ht="12.75">
      <c r="A120" s="12"/>
      <c r="B120" s="12"/>
      <c r="S120" s="26"/>
      <c r="T120" s="26"/>
    </row>
    <row r="121" spans="1:20" ht="12.75">
      <c r="A121" s="12"/>
      <c r="B121" s="12"/>
      <c r="S121" s="26"/>
      <c r="T121" s="26"/>
    </row>
    <row r="122" spans="1:20" ht="12.75">
      <c r="A122" s="12"/>
      <c r="B122" s="12"/>
      <c r="S122" s="26"/>
      <c r="T122" s="26"/>
    </row>
    <row r="123" spans="1:20" ht="12.75">
      <c r="A123" s="12"/>
      <c r="B123" s="12"/>
      <c r="S123" s="26"/>
      <c r="T123" s="26"/>
    </row>
    <row r="124" spans="1:20" ht="12.75">
      <c r="A124" s="12"/>
      <c r="B124" s="12"/>
      <c r="S124" s="26"/>
      <c r="T124" s="26"/>
    </row>
    <row r="125" spans="1:20" ht="12.75">
      <c r="A125" s="12"/>
      <c r="B125" s="12"/>
      <c r="S125" s="26"/>
      <c r="T125" s="26"/>
    </row>
    <row r="126" spans="1:20" ht="12.75">
      <c r="A126" s="12"/>
      <c r="B126" s="12"/>
      <c r="S126" s="26"/>
      <c r="T126" s="26"/>
    </row>
    <row r="127" spans="1:20" ht="12.75">
      <c r="A127" s="12"/>
      <c r="B127" s="12"/>
      <c r="S127" s="26"/>
      <c r="T127" s="26"/>
    </row>
    <row r="128" spans="1:20" ht="12.75">
      <c r="A128" s="12"/>
      <c r="B128" s="12"/>
      <c r="S128" s="26"/>
      <c r="T128" s="26"/>
    </row>
    <row r="129" spans="1:20" ht="12.75">
      <c r="A129" s="12"/>
      <c r="B129" s="12"/>
      <c r="S129" s="26"/>
      <c r="T129" s="26"/>
    </row>
    <row r="130" spans="1:20" ht="12.75">
      <c r="A130" s="12"/>
      <c r="B130" s="12"/>
      <c r="S130" s="26"/>
      <c r="T130" s="26"/>
    </row>
    <row r="131" spans="1:20" ht="12.75">
      <c r="A131" s="12"/>
      <c r="B131" s="12"/>
      <c r="S131" s="26"/>
      <c r="T131" s="26"/>
    </row>
    <row r="132" spans="1:20" ht="12.75">
      <c r="A132" s="12"/>
      <c r="B132" s="12"/>
      <c r="S132" s="26"/>
      <c r="T132" s="26"/>
    </row>
    <row r="133" spans="1:20" ht="12.75">
      <c r="A133" s="12"/>
      <c r="B133" s="12"/>
      <c r="S133" s="26"/>
      <c r="T133" s="26"/>
    </row>
    <row r="134" spans="1:20" ht="12.75">
      <c r="A134" s="12"/>
      <c r="B134" s="12"/>
      <c r="S134" s="26"/>
      <c r="T134" s="26"/>
    </row>
    <row r="135" spans="1:20" ht="12.75">
      <c r="A135" s="12"/>
      <c r="B135" s="12"/>
      <c r="S135" s="26"/>
      <c r="T135" s="26"/>
    </row>
    <row r="136" spans="1:20" ht="12.75">
      <c r="A136" s="12"/>
      <c r="B136" s="12"/>
      <c r="S136" s="26"/>
      <c r="T136" s="26"/>
    </row>
    <row r="137" spans="1:20" ht="12.75">
      <c r="A137" s="12"/>
      <c r="B137" s="12"/>
      <c r="S137" s="26"/>
      <c r="T137" s="26"/>
    </row>
    <row r="138" spans="1:20" ht="12.75">
      <c r="A138" s="12"/>
      <c r="B138" s="12"/>
      <c r="S138" s="26"/>
      <c r="T138" s="26"/>
    </row>
    <row r="139" spans="1:20" ht="12.75">
      <c r="A139" s="12"/>
      <c r="B139" s="12"/>
      <c r="S139" s="26"/>
      <c r="T139" s="26"/>
    </row>
    <row r="140" spans="1:20" ht="12.75">
      <c r="A140" s="12"/>
      <c r="B140" s="12"/>
      <c r="S140" s="26"/>
      <c r="T140" s="26"/>
    </row>
    <row r="141" spans="1:20" ht="12.75">
      <c r="A141" s="12"/>
      <c r="B141" s="12"/>
      <c r="S141" s="26"/>
      <c r="T141" s="26"/>
    </row>
    <row r="142" spans="1:20" ht="12.75">
      <c r="A142" s="12"/>
      <c r="B142" s="12"/>
      <c r="S142" s="26"/>
      <c r="T142" s="26"/>
    </row>
    <row r="143" spans="1:20" ht="12.75">
      <c r="A143" s="12"/>
      <c r="B143" s="12"/>
      <c r="S143" s="26"/>
      <c r="T143" s="26"/>
    </row>
    <row r="144" spans="1:20" ht="12.75">
      <c r="A144" s="12"/>
      <c r="B144" s="12"/>
      <c r="S144" s="26"/>
      <c r="T144" s="26"/>
    </row>
    <row r="145" spans="1:20" ht="12.75">
      <c r="A145" s="12"/>
      <c r="B145" s="12"/>
      <c r="S145" s="26"/>
      <c r="T145" s="26"/>
    </row>
    <row r="146" spans="1:20" ht="12.75">
      <c r="A146" s="12"/>
      <c r="B146" s="12"/>
      <c r="S146" s="26"/>
      <c r="T146" s="26"/>
    </row>
    <row r="147" spans="1:20" ht="12.75">
      <c r="A147" s="12"/>
      <c r="B147" s="12"/>
      <c r="S147" s="26"/>
      <c r="T147" s="26"/>
    </row>
    <row r="148" spans="1:20" ht="12.75">
      <c r="A148" s="12"/>
      <c r="B148" s="12"/>
      <c r="S148" s="26"/>
      <c r="T148" s="26"/>
    </row>
    <row r="149" spans="1:20" ht="12.75">
      <c r="A149" s="12"/>
      <c r="B149" s="12"/>
      <c r="S149" s="26"/>
      <c r="T149" s="26"/>
    </row>
    <row r="150" spans="1:20" ht="12.75">
      <c r="A150" s="12"/>
      <c r="B150" s="12"/>
      <c r="S150" s="26"/>
      <c r="T150" s="26"/>
    </row>
    <row r="151" spans="1:20" ht="12.75">
      <c r="A151" s="12"/>
      <c r="B151" s="12"/>
      <c r="S151" s="26"/>
      <c r="T151" s="26"/>
    </row>
    <row r="152" spans="1:20" ht="12.75">
      <c r="A152" s="12"/>
      <c r="B152" s="12"/>
      <c r="S152" s="26"/>
      <c r="T152" s="26"/>
    </row>
    <row r="153" spans="1:20" ht="12.75">
      <c r="A153" s="12"/>
      <c r="B153" s="12"/>
      <c r="S153" s="26"/>
      <c r="T153" s="26"/>
    </row>
    <row r="154" spans="1:20" ht="12.75">
      <c r="A154" s="12"/>
      <c r="B154" s="12"/>
      <c r="S154" s="26"/>
      <c r="T154" s="26"/>
    </row>
    <row r="155" spans="1:20" ht="12.75">
      <c r="A155" s="12"/>
      <c r="B155" s="12"/>
      <c r="S155" s="26"/>
      <c r="T155" s="26"/>
    </row>
    <row r="156" spans="1:20" ht="12.75">
      <c r="A156" s="12"/>
      <c r="B156" s="12"/>
      <c r="S156" s="26"/>
      <c r="T156" s="26"/>
    </row>
    <row r="157" spans="1:20" ht="12.75">
      <c r="A157" s="12"/>
      <c r="B157" s="12"/>
      <c r="S157" s="26"/>
      <c r="T157" s="26"/>
    </row>
    <row r="158" spans="1:20" ht="12.75">
      <c r="A158" s="12"/>
      <c r="B158" s="12"/>
      <c r="S158" s="26"/>
      <c r="T158" s="26"/>
    </row>
    <row r="159" spans="1:20" ht="12.75">
      <c r="A159" s="12"/>
      <c r="B159" s="12"/>
      <c r="S159" s="26"/>
      <c r="T159" s="26"/>
    </row>
    <row r="160" spans="1:20" ht="12.75">
      <c r="A160" s="12"/>
      <c r="B160" s="12"/>
      <c r="S160" s="26"/>
      <c r="T160" s="26"/>
    </row>
    <row r="161" spans="1:20" ht="12.75">
      <c r="A161" s="12"/>
      <c r="B161" s="12"/>
      <c r="S161" s="26"/>
      <c r="T161" s="26"/>
    </row>
    <row r="162" spans="1:20" ht="12.75">
      <c r="A162" s="12"/>
      <c r="B162" s="12"/>
      <c r="S162" s="26"/>
      <c r="T162" s="26"/>
    </row>
    <row r="163" spans="1:20" ht="12.75">
      <c r="A163" s="12"/>
      <c r="B163" s="12"/>
      <c r="S163" s="26"/>
      <c r="T163" s="26"/>
    </row>
    <row r="164" spans="1:20" ht="12.75">
      <c r="A164" s="12"/>
      <c r="B164" s="12"/>
      <c r="S164" s="26"/>
      <c r="T164" s="26"/>
    </row>
    <row r="165" spans="1:20" ht="12.75">
      <c r="A165" s="12"/>
      <c r="B165" s="12"/>
      <c r="S165" s="26"/>
      <c r="T165" s="26"/>
    </row>
    <row r="166" spans="1:20" ht="12.75">
      <c r="A166" s="12"/>
      <c r="B166" s="12"/>
      <c r="S166" s="26"/>
      <c r="T166" s="26"/>
    </row>
    <row r="167" spans="1:20" ht="12.75">
      <c r="A167" s="12"/>
      <c r="B167" s="12"/>
      <c r="S167" s="26"/>
      <c r="T167" s="26"/>
    </row>
    <row r="168" spans="1:20" ht="12.75">
      <c r="A168" s="12"/>
      <c r="B168" s="12"/>
      <c r="S168" s="26"/>
      <c r="T168" s="26"/>
    </row>
    <row r="169" spans="1:20" ht="12.75">
      <c r="A169" s="12"/>
      <c r="B169" s="12"/>
      <c r="S169" s="26"/>
      <c r="T169" s="26"/>
    </row>
    <row r="170" spans="1:20" ht="12.75">
      <c r="A170" s="12"/>
      <c r="B170" s="12"/>
      <c r="S170" s="26"/>
      <c r="T170" s="26"/>
    </row>
    <row r="171" spans="1:20" ht="12.75">
      <c r="A171" s="12"/>
      <c r="B171" s="12"/>
      <c r="S171" s="26"/>
      <c r="T171" s="26"/>
    </row>
    <row r="172" spans="1:20" ht="12.75">
      <c r="A172" s="12"/>
      <c r="B172" s="12"/>
      <c r="S172" s="26"/>
      <c r="T172" s="26"/>
    </row>
    <row r="173" spans="1:20" ht="12.75">
      <c r="A173" s="12"/>
      <c r="B173" s="12"/>
      <c r="S173" s="26"/>
      <c r="T173" s="26"/>
    </row>
    <row r="174" spans="1:20" ht="12.75">
      <c r="A174" s="12"/>
      <c r="B174" s="12"/>
      <c r="S174" s="26"/>
      <c r="T174" s="26"/>
    </row>
    <row r="175" spans="1:20" ht="12.75">
      <c r="A175" s="12"/>
      <c r="B175" s="12"/>
      <c r="S175" s="26"/>
      <c r="T175" s="26"/>
    </row>
    <row r="176" spans="1:20" ht="12.75">
      <c r="A176" s="12"/>
      <c r="B176" s="12"/>
      <c r="S176" s="26"/>
      <c r="T176" s="26"/>
    </row>
    <row r="177" spans="1:20" ht="12.75">
      <c r="A177" s="12"/>
      <c r="B177" s="12"/>
      <c r="S177" s="26"/>
      <c r="T177" s="26"/>
    </row>
    <row r="178" spans="1:20" ht="12.75">
      <c r="A178" s="12"/>
      <c r="B178" s="12"/>
      <c r="S178" s="26"/>
      <c r="T178" s="26"/>
    </row>
    <row r="179" spans="1:20" ht="12.75">
      <c r="A179" s="12"/>
      <c r="B179" s="12"/>
      <c r="S179" s="26"/>
      <c r="T179" s="26"/>
    </row>
    <row r="180" spans="1:20" ht="12.75">
      <c r="A180" s="12"/>
      <c r="B180" s="12"/>
      <c r="S180" s="26"/>
      <c r="T180" s="26"/>
    </row>
    <row r="181" spans="1:20" ht="12.75">
      <c r="A181" s="12"/>
      <c r="B181" s="12"/>
      <c r="S181" s="26"/>
      <c r="T181" s="26"/>
    </row>
    <row r="182" spans="1:20" ht="12.75">
      <c r="A182" s="12"/>
      <c r="B182" s="12"/>
      <c r="S182" s="26"/>
      <c r="T182" s="26"/>
    </row>
    <row r="183" spans="1:20" ht="12.75">
      <c r="A183" s="12"/>
      <c r="B183" s="12"/>
      <c r="S183" s="26"/>
      <c r="T183" s="26"/>
    </row>
    <row r="184" spans="1:20" ht="12.75">
      <c r="A184" s="12"/>
      <c r="B184" s="12"/>
      <c r="S184" s="26"/>
      <c r="T184" s="26"/>
    </row>
    <row r="185" spans="1:20" ht="12.75">
      <c r="A185" s="12"/>
      <c r="B185" s="12"/>
      <c r="S185" s="26"/>
      <c r="T185" s="26"/>
    </row>
    <row r="186" spans="1:20" ht="12.75">
      <c r="A186" s="12"/>
      <c r="B186" s="12"/>
      <c r="S186" s="26"/>
      <c r="T186" s="26"/>
    </row>
    <row r="187" spans="1:20" ht="12.75">
      <c r="A187" s="12"/>
      <c r="B187" s="12"/>
      <c r="S187" s="26"/>
      <c r="T187" s="26"/>
    </row>
    <row r="188" spans="1:20" ht="12.75">
      <c r="A188" s="12"/>
      <c r="B188" s="12"/>
      <c r="S188" s="26"/>
      <c r="T188" s="26"/>
    </row>
    <row r="189" spans="1:20" ht="12.75">
      <c r="A189" s="12"/>
      <c r="B189" s="12"/>
      <c r="S189" s="26"/>
      <c r="T189" s="26"/>
    </row>
    <row r="190" spans="1:20" ht="12.75">
      <c r="A190" s="12"/>
      <c r="B190" s="12"/>
      <c r="S190" s="26"/>
      <c r="T190" s="26"/>
    </row>
    <row r="191" spans="1:20" ht="12.75">
      <c r="A191" s="12"/>
      <c r="B191" s="12"/>
      <c r="S191" s="26"/>
      <c r="T191" s="26"/>
    </row>
    <row r="192" spans="1:20" ht="12.75">
      <c r="A192" s="12"/>
      <c r="B192" s="12"/>
      <c r="S192" s="26"/>
      <c r="T192" s="26"/>
    </row>
    <row r="193" spans="1:20" ht="12.75">
      <c r="A193" s="12"/>
      <c r="B193" s="12"/>
      <c r="S193" s="26"/>
      <c r="T193" s="26"/>
    </row>
    <row r="194" spans="1:20" ht="12.75">
      <c r="A194" s="12"/>
      <c r="B194" s="12"/>
      <c r="S194" s="26"/>
      <c r="T194" s="26"/>
    </row>
    <row r="195" spans="1:20" ht="12.75">
      <c r="A195" s="12"/>
      <c r="B195" s="12"/>
      <c r="S195" s="26"/>
      <c r="T195" s="26"/>
    </row>
    <row r="196" spans="1:20" ht="12.75">
      <c r="A196" s="12"/>
      <c r="B196" s="12"/>
      <c r="S196" s="26"/>
      <c r="T196" s="26"/>
    </row>
    <row r="197" spans="1:20" ht="12.75">
      <c r="A197" s="12"/>
      <c r="B197" s="12"/>
      <c r="S197" s="26"/>
      <c r="T197" s="26"/>
    </row>
    <row r="198" spans="1:20" ht="12.75">
      <c r="A198" s="12"/>
      <c r="B198" s="12"/>
      <c r="S198" s="26"/>
      <c r="T198" s="26"/>
    </row>
    <row r="199" spans="1:20" ht="12.75">
      <c r="A199" s="12"/>
      <c r="B199" s="12"/>
      <c r="S199" s="26"/>
      <c r="T199" s="26"/>
    </row>
    <row r="200" spans="1:20" ht="12.75">
      <c r="A200" s="12"/>
      <c r="B200" s="12"/>
      <c r="S200" s="26"/>
      <c r="T200" s="26"/>
    </row>
    <row r="201" spans="1:20" ht="12.75">
      <c r="A201" s="12"/>
      <c r="B201" s="12"/>
      <c r="S201" s="26"/>
      <c r="T201" s="26"/>
    </row>
    <row r="202" spans="1:20" ht="12.75">
      <c r="A202" s="12"/>
      <c r="B202" s="12"/>
      <c r="S202" s="26"/>
      <c r="T202" s="26"/>
    </row>
    <row r="203" spans="1:20" ht="12.75">
      <c r="A203" s="12"/>
      <c r="B203" s="12"/>
      <c r="S203" s="26"/>
      <c r="T203" s="26"/>
    </row>
    <row r="204" spans="1:20" ht="12.75">
      <c r="A204" s="12"/>
      <c r="B204" s="12"/>
      <c r="S204" s="26"/>
      <c r="T204" s="26"/>
    </row>
    <row r="205" spans="1:20" ht="12.75">
      <c r="A205" s="12"/>
      <c r="B205" s="12"/>
      <c r="S205" s="26"/>
      <c r="T205" s="26"/>
    </row>
    <row r="206" spans="1:20" ht="12.75">
      <c r="A206" s="12"/>
      <c r="B206" s="12"/>
      <c r="S206" s="26"/>
      <c r="T206" s="26"/>
    </row>
    <row r="207" spans="1:20" ht="12.75">
      <c r="A207" s="12"/>
      <c r="B207" s="12"/>
      <c r="S207" s="26"/>
      <c r="T207" s="26"/>
    </row>
    <row r="208" spans="1:20" ht="12.75">
      <c r="A208" s="12"/>
      <c r="B208" s="12"/>
      <c r="S208" s="26"/>
      <c r="T208" s="26"/>
    </row>
    <row r="209" spans="1:20" ht="12.75">
      <c r="A209" s="12"/>
      <c r="B209" s="12"/>
      <c r="S209" s="26"/>
      <c r="T209" s="26"/>
    </row>
    <row r="210" spans="1:20" ht="12.75">
      <c r="A210" s="12"/>
      <c r="B210" s="12"/>
      <c r="S210" s="26"/>
      <c r="T210" s="26"/>
    </row>
    <row r="211" spans="1:20" ht="12.75">
      <c r="A211" s="12"/>
      <c r="B211" s="12"/>
      <c r="S211" s="26"/>
      <c r="T211" s="26"/>
    </row>
    <row r="212" spans="1:20" ht="12.75">
      <c r="A212" s="12"/>
      <c r="B212" s="12"/>
      <c r="S212" s="26"/>
      <c r="T212" s="26"/>
    </row>
    <row r="213" spans="1:20" ht="12.75">
      <c r="A213" s="12"/>
      <c r="B213" s="12"/>
      <c r="S213" s="26"/>
      <c r="T213" s="26"/>
    </row>
    <row r="214" spans="1:20" ht="12.75">
      <c r="A214" s="12"/>
      <c r="B214" s="12"/>
      <c r="S214" s="26"/>
      <c r="T214" s="26"/>
    </row>
    <row r="215" spans="1:20" ht="12.75">
      <c r="A215" s="12"/>
      <c r="B215" s="12"/>
      <c r="S215" s="26"/>
      <c r="T215" s="26"/>
    </row>
    <row r="216" spans="1:20" ht="12.75">
      <c r="A216" s="12"/>
      <c r="B216" s="12"/>
      <c r="S216" s="26"/>
      <c r="T216" s="26"/>
    </row>
    <row r="217" spans="1:20" ht="12.75">
      <c r="A217" s="12"/>
      <c r="B217" s="12"/>
      <c r="S217" s="26"/>
      <c r="T217" s="26"/>
    </row>
    <row r="218" spans="1:20" ht="12.75">
      <c r="A218" s="12"/>
      <c r="B218" s="12"/>
      <c r="S218" s="26"/>
      <c r="T218" s="26"/>
    </row>
    <row r="219" spans="1:20" ht="12.75">
      <c r="A219" s="12"/>
      <c r="B219" s="12"/>
      <c r="S219" s="26"/>
      <c r="T219" s="26"/>
    </row>
    <row r="220" spans="1:20" ht="12.75">
      <c r="A220" s="12"/>
      <c r="B220" s="12"/>
      <c r="S220" s="26"/>
      <c r="T220" s="26"/>
    </row>
    <row r="221" spans="1:20" ht="12.75">
      <c r="A221" s="12"/>
      <c r="B221" s="12"/>
      <c r="S221" s="26"/>
      <c r="T221" s="26"/>
    </row>
    <row r="222" spans="1:20" ht="12.75">
      <c r="A222" s="12"/>
      <c r="B222" s="12"/>
      <c r="S222" s="26"/>
      <c r="T222" s="26"/>
    </row>
    <row r="223" spans="1:20" ht="12.75">
      <c r="A223" s="12"/>
      <c r="B223" s="12"/>
      <c r="S223" s="26"/>
      <c r="T223" s="26"/>
    </row>
    <row r="224" spans="1:20" ht="12.75">
      <c r="A224" s="12"/>
      <c r="B224" s="12"/>
      <c r="S224" s="26"/>
      <c r="T224" s="26"/>
    </row>
    <row r="225" spans="1:20" ht="12.75">
      <c r="A225" s="12"/>
      <c r="B225" s="12"/>
      <c r="S225" s="26"/>
      <c r="T225" s="26"/>
    </row>
    <row r="226" spans="1:20" ht="12.75">
      <c r="A226" s="12"/>
      <c r="B226" s="12"/>
      <c r="S226" s="26"/>
      <c r="T226" s="26"/>
    </row>
    <row r="227" spans="1:20" ht="12.75">
      <c r="A227" s="12"/>
      <c r="B227" s="12"/>
      <c r="S227" s="26"/>
      <c r="T227" s="26"/>
    </row>
    <row r="228" spans="1:20" ht="12.75">
      <c r="A228" s="12"/>
      <c r="B228" s="12"/>
      <c r="S228" s="26"/>
      <c r="T228" s="26"/>
    </row>
    <row r="229" spans="1:20" ht="12.75">
      <c r="A229" s="12"/>
      <c r="B229" s="12"/>
      <c r="S229" s="26"/>
      <c r="T229" s="26"/>
    </row>
    <row r="230" spans="1:20" ht="12.75">
      <c r="A230" s="12"/>
      <c r="B230" s="12"/>
      <c r="S230" s="26"/>
      <c r="T230" s="26"/>
    </row>
    <row r="231" spans="1:20" ht="12.75">
      <c r="A231" s="12"/>
      <c r="B231" s="12"/>
      <c r="S231" s="26"/>
      <c r="T231" s="26"/>
    </row>
    <row r="232" spans="1:20" ht="12.75">
      <c r="A232" s="12"/>
      <c r="B232" s="12"/>
      <c r="S232" s="26"/>
      <c r="T232" s="26"/>
    </row>
    <row r="233" spans="1:20" ht="12.75">
      <c r="A233" s="12"/>
      <c r="B233" s="12"/>
      <c r="S233" s="26"/>
      <c r="T233" s="26"/>
    </row>
    <row r="234" spans="1:20" ht="12.75">
      <c r="A234" s="12"/>
      <c r="B234" s="12"/>
      <c r="S234" s="26"/>
      <c r="T234" s="26"/>
    </row>
    <row r="235" spans="1:20" ht="12.75">
      <c r="A235" s="12"/>
      <c r="B235" s="12"/>
      <c r="S235" s="26"/>
      <c r="T235" s="26"/>
    </row>
    <row r="236" spans="1:20" ht="12.75">
      <c r="A236" s="12"/>
      <c r="B236" s="12"/>
      <c r="S236" s="26"/>
      <c r="T236" s="26"/>
    </row>
    <row r="237" spans="1:20" ht="12.75">
      <c r="A237" s="12"/>
      <c r="B237" s="12"/>
      <c r="S237" s="26"/>
      <c r="T237" s="26"/>
    </row>
    <row r="238" spans="1:20" ht="12.75">
      <c r="A238" s="12"/>
      <c r="B238" s="12"/>
      <c r="S238" s="26"/>
      <c r="T238" s="26"/>
    </row>
    <row r="239" spans="1:20" ht="12.75">
      <c r="A239" s="12"/>
      <c r="B239" s="12"/>
      <c r="S239" s="26"/>
      <c r="T239" s="26"/>
    </row>
    <row r="240" spans="1:20" ht="12.75">
      <c r="A240" s="12"/>
      <c r="B240" s="12"/>
      <c r="S240" s="26"/>
      <c r="T240" s="26"/>
    </row>
    <row r="241" spans="1:20" ht="12.75">
      <c r="A241" s="12"/>
      <c r="B241" s="12"/>
      <c r="S241" s="26"/>
      <c r="T241" s="26"/>
    </row>
    <row r="242" spans="1:20" ht="12.75">
      <c r="A242" s="12"/>
      <c r="B242" s="12"/>
      <c r="S242" s="26"/>
      <c r="T242" s="26"/>
    </row>
    <row r="243" spans="1:20" ht="12.75">
      <c r="A243" s="12"/>
      <c r="B243" s="12"/>
      <c r="S243" s="26"/>
      <c r="T243" s="26"/>
    </row>
    <row r="244" spans="1:20" ht="12.75">
      <c r="A244" s="12"/>
      <c r="B244" s="12"/>
      <c r="S244" s="26"/>
      <c r="T244" s="26"/>
    </row>
    <row r="245" spans="1:20" ht="12.75">
      <c r="A245" s="12"/>
      <c r="B245" s="12"/>
      <c r="S245" s="26"/>
      <c r="T245" s="26"/>
    </row>
    <row r="246" spans="1:20" ht="12.75">
      <c r="A246" s="12"/>
      <c r="B246" s="12"/>
      <c r="S246" s="26"/>
      <c r="T246" s="26"/>
    </row>
    <row r="247" spans="1:20" ht="12.75">
      <c r="A247" s="12"/>
      <c r="B247" s="12"/>
      <c r="S247" s="26"/>
      <c r="T247" s="26"/>
    </row>
    <row r="248" spans="1:20" ht="12.75">
      <c r="A248" s="12"/>
      <c r="B248" s="12"/>
      <c r="S248" s="26"/>
      <c r="T248" s="26"/>
    </row>
    <row r="249" spans="1:20" ht="12.75">
      <c r="A249" s="12"/>
      <c r="B249" s="12"/>
      <c r="S249" s="26"/>
      <c r="T249" s="26"/>
    </row>
    <row r="250" spans="1:20" ht="12.75">
      <c r="A250" s="12"/>
      <c r="B250" s="12"/>
      <c r="S250" s="26"/>
      <c r="T250" s="26"/>
    </row>
    <row r="251" spans="1:20" ht="12.75">
      <c r="A251" s="12"/>
      <c r="B251" s="12"/>
      <c r="S251" s="26"/>
      <c r="T251" s="26"/>
    </row>
    <row r="252" spans="1:20" ht="12.75">
      <c r="A252" s="12"/>
      <c r="B252" s="12"/>
      <c r="S252" s="26"/>
      <c r="T252" s="26"/>
    </row>
    <row r="253" spans="1:20" ht="12.75">
      <c r="A253" s="12"/>
      <c r="B253" s="12"/>
      <c r="S253" s="26"/>
      <c r="T253" s="26"/>
    </row>
    <row r="254" spans="1:20" ht="12.75">
      <c r="A254" s="12"/>
      <c r="B254" s="12"/>
      <c r="S254" s="26"/>
      <c r="T254" s="26"/>
    </row>
    <row r="255" spans="1:20" ht="12.75">
      <c r="A255" s="12"/>
      <c r="B255" s="12"/>
      <c r="S255" s="26"/>
      <c r="T255" s="26"/>
    </row>
    <row r="256" spans="1:20" ht="12.75">
      <c r="A256" s="12"/>
      <c r="B256" s="12"/>
      <c r="S256" s="26"/>
      <c r="T256" s="26"/>
    </row>
    <row r="257" spans="1:20" ht="12.75">
      <c r="A257" s="12"/>
      <c r="B257" s="12"/>
      <c r="S257" s="26"/>
      <c r="T257" s="26"/>
    </row>
    <row r="258" spans="1:20" ht="12.75">
      <c r="A258" s="12"/>
      <c r="B258" s="12"/>
      <c r="S258" s="26"/>
      <c r="T258" s="26"/>
    </row>
    <row r="259" spans="1:20" ht="12.75">
      <c r="A259" s="12"/>
      <c r="B259" s="12"/>
      <c r="S259" s="26"/>
      <c r="T259" s="26"/>
    </row>
    <row r="260" spans="1:20" ht="12.75">
      <c r="A260" s="12"/>
      <c r="B260" s="12"/>
      <c r="S260" s="26"/>
      <c r="T260" s="26"/>
    </row>
    <row r="261" spans="1:20" ht="12.75">
      <c r="A261" s="12"/>
      <c r="B261" s="12"/>
      <c r="S261" s="26"/>
      <c r="T261" s="26"/>
    </row>
    <row r="262" spans="1:20" ht="12.75">
      <c r="A262" s="12"/>
      <c r="B262" s="12"/>
      <c r="S262" s="26"/>
      <c r="T262" s="26"/>
    </row>
    <row r="263" spans="1:20" ht="12.75">
      <c r="A263" s="12"/>
      <c r="B263" s="12"/>
      <c r="S263" s="26"/>
      <c r="T263" s="26"/>
    </row>
    <row r="264" spans="1:20" ht="12.75">
      <c r="A264" s="12"/>
      <c r="B264" s="12"/>
      <c r="S264" s="26"/>
      <c r="T264" s="26"/>
    </row>
    <row r="265" spans="1:20" ht="12.75">
      <c r="A265" s="12"/>
      <c r="B265" s="12"/>
      <c r="S265" s="26"/>
      <c r="T265" s="26"/>
    </row>
    <row r="266" spans="1:20" ht="12.75">
      <c r="A266" s="12"/>
      <c r="B266" s="12"/>
      <c r="S266" s="26"/>
      <c r="T266" s="26"/>
    </row>
    <row r="267" spans="1:20" ht="12.75">
      <c r="A267" s="12"/>
      <c r="B267" s="12"/>
      <c r="S267" s="26"/>
      <c r="T267" s="26"/>
    </row>
    <row r="268" spans="1:20" ht="12.75">
      <c r="A268" s="12"/>
      <c r="B268" s="12"/>
      <c r="S268" s="26"/>
      <c r="T268" s="26"/>
    </row>
    <row r="269" spans="1:20" ht="12.75">
      <c r="A269" s="12"/>
      <c r="B269" s="12"/>
      <c r="S269" s="26"/>
      <c r="T269" s="26"/>
    </row>
    <row r="270" spans="1:20" ht="12.75">
      <c r="A270" s="12"/>
      <c r="B270" s="12"/>
      <c r="S270" s="26"/>
      <c r="T270" s="26"/>
    </row>
    <row r="271" spans="1:20" ht="12.75">
      <c r="A271" s="12"/>
      <c r="B271" s="12"/>
      <c r="S271" s="26"/>
      <c r="T271" s="26"/>
    </row>
    <row r="272" spans="1:20" ht="12.75">
      <c r="A272" s="12"/>
      <c r="B272" s="12"/>
      <c r="S272" s="26"/>
      <c r="T272" s="26"/>
    </row>
    <row r="273" spans="1:20" ht="12.75">
      <c r="A273" s="12"/>
      <c r="B273" s="12"/>
      <c r="S273" s="26"/>
      <c r="T273" s="26"/>
    </row>
    <row r="274" spans="1:20" ht="12.75">
      <c r="A274" s="12"/>
      <c r="B274" s="12"/>
      <c r="S274" s="26"/>
      <c r="T274" s="26"/>
    </row>
    <row r="275" spans="1:20" ht="12.75">
      <c r="A275" s="12"/>
      <c r="B275" s="12"/>
      <c r="S275" s="26"/>
      <c r="T275" s="26"/>
    </row>
    <row r="276" spans="1:20" ht="12.75">
      <c r="A276" s="12"/>
      <c r="B276" s="12"/>
      <c r="S276" s="26"/>
      <c r="T276" s="26"/>
    </row>
    <row r="277" spans="1:20" ht="12.75">
      <c r="A277" s="12"/>
      <c r="B277" s="12"/>
      <c r="S277" s="26"/>
      <c r="T277" s="26"/>
    </row>
    <row r="278" spans="1:20" ht="12.75">
      <c r="A278" s="12"/>
      <c r="B278" s="12"/>
      <c r="S278" s="26"/>
      <c r="T278" s="26"/>
    </row>
    <row r="279" spans="1:20" ht="12.75">
      <c r="A279" s="12"/>
      <c r="B279" s="12"/>
      <c r="S279" s="26"/>
      <c r="T279" s="26"/>
    </row>
    <row r="280" spans="1:20" ht="12.75">
      <c r="A280" s="12"/>
      <c r="B280" s="12"/>
      <c r="S280" s="26"/>
      <c r="T280" s="26"/>
    </row>
    <row r="281" spans="1:20" ht="12.75">
      <c r="A281" s="12"/>
      <c r="B281" s="12"/>
      <c r="S281" s="26"/>
      <c r="T281" s="26"/>
    </row>
    <row r="282" spans="1:20" ht="12.75">
      <c r="A282" s="12"/>
      <c r="B282" s="12"/>
      <c r="S282" s="26"/>
      <c r="T282" s="26"/>
    </row>
    <row r="283" spans="1:20" ht="12.75">
      <c r="A283" s="12"/>
      <c r="B283" s="12"/>
      <c r="S283" s="26"/>
      <c r="T283" s="26"/>
    </row>
    <row r="284" spans="1:20" ht="12.75">
      <c r="A284" s="12"/>
      <c r="B284" s="12"/>
      <c r="S284" s="26"/>
      <c r="T284" s="26"/>
    </row>
    <row r="285" spans="1:20" ht="12.75">
      <c r="A285" s="12"/>
      <c r="B285" s="12"/>
      <c r="S285" s="26"/>
      <c r="T285" s="26"/>
    </row>
    <row r="286" spans="1:20" ht="12.75">
      <c r="A286" s="12"/>
      <c r="B286" s="12"/>
      <c r="S286" s="26"/>
      <c r="T286" s="26"/>
    </row>
    <row r="287" spans="1:20" ht="12.75">
      <c r="A287" s="12"/>
      <c r="B287" s="12"/>
      <c r="S287" s="26"/>
      <c r="T287" s="26"/>
    </row>
    <row r="288" spans="1:20" ht="12.75">
      <c r="A288" s="12"/>
      <c r="B288" s="12"/>
      <c r="S288" s="26"/>
      <c r="T288" s="26"/>
    </row>
    <row r="289" spans="1:20" ht="12.75">
      <c r="A289" s="12"/>
      <c r="B289" s="12"/>
      <c r="S289" s="26"/>
      <c r="T289" s="26"/>
    </row>
    <row r="290" spans="1:20" ht="12.75">
      <c r="A290" s="12"/>
      <c r="B290" s="12"/>
      <c r="S290" s="26"/>
      <c r="T290" s="26"/>
    </row>
    <row r="291" spans="1:20" ht="12.75">
      <c r="A291" s="12"/>
      <c r="B291" s="12"/>
      <c r="S291" s="26"/>
      <c r="T291" s="26"/>
    </row>
    <row r="292" spans="1:20" ht="12.75">
      <c r="A292" s="12"/>
      <c r="B292" s="12"/>
      <c r="S292" s="26"/>
      <c r="T292" s="26"/>
    </row>
    <row r="293" spans="1:20" ht="12.75">
      <c r="A293" s="12"/>
      <c r="B293" s="12"/>
      <c r="S293" s="26"/>
      <c r="T293" s="26"/>
    </row>
    <row r="294" spans="1:20" ht="12.75">
      <c r="A294" s="12"/>
      <c r="B294" s="12"/>
      <c r="S294" s="26"/>
      <c r="T294" s="26"/>
    </row>
    <row r="295" spans="1:20" ht="12.75">
      <c r="A295" s="12"/>
      <c r="B295" s="12"/>
      <c r="S295" s="26"/>
      <c r="T295" s="26"/>
    </row>
    <row r="296" spans="1:20" ht="12.75">
      <c r="A296" s="12"/>
      <c r="B296" s="12"/>
      <c r="S296" s="26"/>
      <c r="T296" s="26"/>
    </row>
    <row r="297" spans="1:20" ht="12.75">
      <c r="A297" s="12"/>
      <c r="B297" s="12"/>
      <c r="S297" s="26"/>
      <c r="T297" s="26"/>
    </row>
    <row r="298" spans="1:20" ht="12.75">
      <c r="A298" s="12"/>
      <c r="B298" s="12"/>
      <c r="S298" s="26"/>
      <c r="T298" s="26"/>
    </row>
    <row r="299" spans="1:20" ht="12.75">
      <c r="A299" s="12"/>
      <c r="B299" s="12"/>
      <c r="S299" s="26"/>
      <c r="T299" s="26"/>
    </row>
    <row r="300" spans="1:20" ht="12.75">
      <c r="A300" s="12"/>
      <c r="B300" s="12"/>
      <c r="S300" s="26"/>
      <c r="T300" s="26"/>
    </row>
    <row r="301" spans="1:20" ht="12.75">
      <c r="A301" s="12"/>
      <c r="B301" s="12"/>
      <c r="S301" s="26"/>
      <c r="T301" s="26"/>
    </row>
    <row r="302" spans="1:20" ht="12.75">
      <c r="A302" s="12"/>
      <c r="B302" s="12"/>
      <c r="S302" s="26"/>
      <c r="T302" s="26"/>
    </row>
    <row r="303" spans="1:20" ht="12.75">
      <c r="A303" s="12"/>
      <c r="B303" s="12"/>
      <c r="S303" s="26"/>
      <c r="T303" s="26"/>
    </row>
    <row r="304" spans="1:20" ht="12.75">
      <c r="A304" s="12"/>
      <c r="B304" s="12"/>
      <c r="S304" s="26"/>
      <c r="T304" s="26"/>
    </row>
    <row r="305" spans="1:22" ht="12.75">
      <c r="A305" s="12"/>
      <c r="B305" s="12"/>
      <c r="J305" s="29"/>
      <c r="K305" s="28"/>
      <c r="L305" s="28"/>
      <c r="M305" s="28"/>
      <c r="N305" s="28"/>
      <c r="O305" s="28"/>
      <c r="P305" s="28"/>
      <c r="Q305" s="29"/>
      <c r="R305" s="29"/>
      <c r="S305" s="26"/>
      <c r="T305" s="26"/>
      <c r="U305" s="16"/>
      <c r="V305" s="16"/>
    </row>
    <row r="306" spans="1:22" ht="12.75">
      <c r="A306" s="12"/>
      <c r="B306" s="12"/>
      <c r="J306" s="29"/>
      <c r="K306" s="28"/>
      <c r="L306" s="28"/>
      <c r="M306" s="28"/>
      <c r="N306" s="28"/>
      <c r="O306" s="28"/>
      <c r="P306" s="28"/>
      <c r="Q306" s="29"/>
      <c r="R306" s="29"/>
      <c r="S306" s="26"/>
      <c r="T306" s="26"/>
      <c r="U306" s="16"/>
      <c r="V306" s="16"/>
    </row>
    <row r="307" spans="1:22" ht="12.75">
      <c r="A307" s="12"/>
      <c r="B307" s="12"/>
      <c r="J307" s="29"/>
      <c r="K307" s="28"/>
      <c r="L307" s="28"/>
      <c r="M307" s="28"/>
      <c r="N307" s="28"/>
      <c r="O307" s="28"/>
      <c r="P307" s="28"/>
      <c r="Q307" s="29"/>
      <c r="R307" s="29"/>
      <c r="S307" s="26"/>
      <c r="T307" s="26"/>
      <c r="U307" s="16"/>
      <c r="V307" s="16"/>
    </row>
    <row r="308" spans="1:22" ht="12.75">
      <c r="A308" s="12"/>
      <c r="B308" s="12"/>
      <c r="J308" s="29"/>
      <c r="K308" s="28"/>
      <c r="L308" s="28"/>
      <c r="M308" s="28"/>
      <c r="N308" s="28"/>
      <c r="O308" s="28"/>
      <c r="P308" s="28"/>
      <c r="Q308" s="29"/>
      <c r="R308" s="29"/>
      <c r="S308" s="26"/>
      <c r="T308" s="26"/>
      <c r="U308" s="16"/>
      <c r="V308" s="16"/>
    </row>
    <row r="309" spans="1:22" ht="12.75">
      <c r="A309" s="12"/>
      <c r="B309" s="12"/>
      <c r="J309" s="29"/>
      <c r="K309" s="28"/>
      <c r="L309" s="28"/>
      <c r="M309" s="28"/>
      <c r="N309" s="28"/>
      <c r="O309" s="28"/>
      <c r="P309" s="28"/>
      <c r="Q309" s="29"/>
      <c r="R309" s="29"/>
      <c r="S309" s="26"/>
      <c r="T309" s="26"/>
      <c r="U309" s="16"/>
      <c r="V309" s="16"/>
    </row>
    <row r="310" spans="1:22" ht="12.75">
      <c r="A310" s="12"/>
      <c r="B310" s="12"/>
      <c r="J310" s="29"/>
      <c r="K310" s="28"/>
      <c r="L310" s="28"/>
      <c r="M310" s="28"/>
      <c r="N310" s="28"/>
      <c r="O310" s="28"/>
      <c r="P310" s="28"/>
      <c r="Q310" s="29"/>
      <c r="R310" s="29"/>
      <c r="S310" s="26"/>
      <c r="T310" s="26"/>
      <c r="U310" s="16"/>
      <c r="V310" s="16"/>
    </row>
    <row r="311" spans="1:22" ht="12.75">
      <c r="A311" s="12"/>
      <c r="B311" s="12"/>
      <c r="J311" s="29"/>
      <c r="K311" s="28"/>
      <c r="L311" s="28"/>
      <c r="M311" s="28"/>
      <c r="N311" s="28"/>
      <c r="O311" s="28"/>
      <c r="P311" s="28"/>
      <c r="Q311" s="29"/>
      <c r="R311" s="29"/>
      <c r="S311" s="26"/>
      <c r="T311" s="26"/>
      <c r="U311" s="16"/>
      <c r="V311" s="16"/>
    </row>
    <row r="312" spans="1:22" ht="12.75">
      <c r="A312" s="12"/>
      <c r="B312" s="12"/>
      <c r="J312" s="29"/>
      <c r="K312" s="28"/>
      <c r="L312" s="28"/>
      <c r="M312" s="28"/>
      <c r="N312" s="28"/>
      <c r="O312" s="28"/>
      <c r="P312" s="28"/>
      <c r="Q312" s="29"/>
      <c r="R312" s="29"/>
      <c r="S312" s="26"/>
      <c r="T312" s="26"/>
      <c r="U312" s="16"/>
      <c r="V312" s="16"/>
    </row>
    <row r="313" spans="1:22" ht="12.75">
      <c r="A313" s="12"/>
      <c r="B313" s="12"/>
      <c r="J313" s="29"/>
      <c r="K313" s="28"/>
      <c r="L313" s="28"/>
      <c r="M313" s="28"/>
      <c r="N313" s="28"/>
      <c r="O313" s="28"/>
      <c r="P313" s="28"/>
      <c r="Q313" s="29"/>
      <c r="R313" s="29"/>
      <c r="S313" s="26"/>
      <c r="T313" s="26"/>
      <c r="U313" s="16"/>
      <c r="V313" s="16"/>
    </row>
    <row r="314" spans="1:22" ht="12.75">
      <c r="A314" s="12"/>
      <c r="B314" s="12"/>
      <c r="J314" s="29"/>
      <c r="K314" s="28"/>
      <c r="L314" s="28"/>
      <c r="M314" s="28"/>
      <c r="N314" s="28"/>
      <c r="O314" s="28"/>
      <c r="P314" s="28"/>
      <c r="Q314" s="29"/>
      <c r="R314" s="29"/>
      <c r="S314" s="26"/>
      <c r="T314" s="26"/>
      <c r="U314" s="28"/>
      <c r="V314" s="16"/>
    </row>
    <row r="315" spans="1:22" ht="12.75">
      <c r="A315" s="12"/>
      <c r="B315" s="12"/>
      <c r="J315" s="29"/>
      <c r="K315" s="28"/>
      <c r="L315" s="28"/>
      <c r="M315" s="28"/>
      <c r="N315" s="28"/>
      <c r="O315" s="28"/>
      <c r="P315" s="28"/>
      <c r="Q315" s="29"/>
      <c r="R315" s="29"/>
      <c r="S315" s="26"/>
      <c r="T315" s="26"/>
      <c r="U315" s="28"/>
      <c r="V315" s="16"/>
    </row>
    <row r="316" spans="1:22" ht="12.75">
      <c r="A316" s="12"/>
      <c r="B316" s="12"/>
      <c r="J316" s="29"/>
      <c r="K316" s="28"/>
      <c r="L316" s="28"/>
      <c r="M316" s="28"/>
      <c r="N316" s="28"/>
      <c r="O316" s="28"/>
      <c r="P316" s="28"/>
      <c r="Q316" s="29"/>
      <c r="R316" s="29"/>
      <c r="S316" s="26"/>
      <c r="T316" s="26"/>
      <c r="U316" s="28"/>
      <c r="V316" s="16"/>
    </row>
    <row r="317" spans="1:22" ht="12.75">
      <c r="A317" s="12"/>
      <c r="B317" s="12"/>
      <c r="J317" s="29"/>
      <c r="K317" s="28"/>
      <c r="L317" s="28"/>
      <c r="M317" s="28"/>
      <c r="N317" s="28"/>
      <c r="O317" s="28"/>
      <c r="P317" s="28"/>
      <c r="Q317" s="29"/>
      <c r="R317" s="29"/>
      <c r="S317" s="26"/>
      <c r="T317" s="26"/>
      <c r="U317" s="28"/>
      <c r="V317" s="16"/>
    </row>
    <row r="318" spans="1:22" ht="12.75">
      <c r="A318" s="12"/>
      <c r="B318" s="12"/>
      <c r="J318" s="29"/>
      <c r="K318" s="28"/>
      <c r="L318" s="28"/>
      <c r="M318" s="28"/>
      <c r="N318" s="28"/>
      <c r="O318" s="28"/>
      <c r="P318" s="28"/>
      <c r="Q318" s="29"/>
      <c r="R318" s="29"/>
      <c r="S318" s="26"/>
      <c r="T318" s="26"/>
      <c r="U318" s="28"/>
      <c r="V318" s="16"/>
    </row>
    <row r="319" spans="1:22" ht="12.75">
      <c r="A319" s="12"/>
      <c r="B319" s="12"/>
      <c r="J319" s="29"/>
      <c r="K319" s="28"/>
      <c r="L319" s="28"/>
      <c r="M319" s="28"/>
      <c r="N319" s="28"/>
      <c r="O319" s="28"/>
      <c r="P319" s="28"/>
      <c r="Q319" s="29"/>
      <c r="R319" s="29"/>
      <c r="S319" s="26"/>
      <c r="T319" s="26"/>
      <c r="U319" s="28"/>
      <c r="V319" s="16"/>
    </row>
    <row r="320" spans="1:22" ht="12.75">
      <c r="A320" s="12"/>
      <c r="B320" s="12"/>
      <c r="J320" s="29"/>
      <c r="K320" s="28"/>
      <c r="L320" s="28"/>
      <c r="M320" s="28"/>
      <c r="N320" s="28"/>
      <c r="O320" s="28"/>
      <c r="P320" s="28"/>
      <c r="Q320" s="29"/>
      <c r="R320" s="29"/>
      <c r="S320" s="26"/>
      <c r="T320" s="26"/>
      <c r="U320" s="28"/>
      <c r="V320" s="16"/>
    </row>
    <row r="321" spans="1:22" ht="12.75">
      <c r="A321" s="12"/>
      <c r="B321" s="12"/>
      <c r="J321" s="29"/>
      <c r="K321" s="28"/>
      <c r="L321" s="28"/>
      <c r="M321" s="28"/>
      <c r="N321" s="28"/>
      <c r="O321" s="28"/>
      <c r="P321" s="28"/>
      <c r="Q321" s="29"/>
      <c r="R321" s="29"/>
      <c r="S321" s="26"/>
      <c r="T321" s="26"/>
      <c r="U321" s="28"/>
      <c r="V321" s="16"/>
    </row>
    <row r="322" spans="1:22" ht="12.75">
      <c r="A322" s="12"/>
      <c r="B322" s="12"/>
      <c r="J322" s="29"/>
      <c r="K322" s="28"/>
      <c r="L322" s="28"/>
      <c r="M322" s="28"/>
      <c r="N322" s="28"/>
      <c r="O322" s="28"/>
      <c r="P322" s="28"/>
      <c r="Q322" s="29"/>
      <c r="R322" s="29"/>
      <c r="S322" s="26"/>
      <c r="T322" s="26"/>
      <c r="U322" s="28"/>
      <c r="V322" s="16"/>
    </row>
    <row r="323" spans="1:22" ht="12.75">
      <c r="A323" s="12"/>
      <c r="B323" s="12"/>
      <c r="J323" s="29"/>
      <c r="K323" s="28"/>
      <c r="L323" s="28"/>
      <c r="M323" s="28"/>
      <c r="N323" s="28"/>
      <c r="O323" s="28"/>
      <c r="P323" s="28"/>
      <c r="Q323" s="29"/>
      <c r="R323" s="29"/>
      <c r="S323" s="26"/>
      <c r="T323" s="26"/>
      <c r="U323" s="28"/>
      <c r="V323" s="16"/>
    </row>
    <row r="324" spans="1:22" ht="12.75">
      <c r="A324" s="12"/>
      <c r="B324" s="12"/>
      <c r="J324" s="29"/>
      <c r="K324" s="28"/>
      <c r="L324" s="28"/>
      <c r="M324" s="28"/>
      <c r="N324" s="28"/>
      <c r="O324" s="28"/>
      <c r="P324" s="28"/>
      <c r="Q324" s="29"/>
      <c r="R324" s="29"/>
      <c r="S324" s="26"/>
      <c r="T324" s="26"/>
      <c r="U324" s="28"/>
      <c r="V324" s="16"/>
    </row>
    <row r="325" spans="1:22" ht="12.75">
      <c r="A325" s="12"/>
      <c r="B325" s="12"/>
      <c r="J325" s="29"/>
      <c r="K325" s="28"/>
      <c r="L325" s="28"/>
      <c r="M325" s="28"/>
      <c r="N325" s="28"/>
      <c r="O325" s="28"/>
      <c r="P325" s="28"/>
      <c r="Q325" s="29"/>
      <c r="R325" s="29"/>
      <c r="S325" s="26"/>
      <c r="T325" s="26"/>
      <c r="U325" s="28"/>
      <c r="V325" s="16"/>
    </row>
    <row r="326" spans="1:22" ht="12.75">
      <c r="A326" s="12"/>
      <c r="B326" s="12"/>
      <c r="J326" s="29"/>
      <c r="K326" s="28"/>
      <c r="L326" s="28"/>
      <c r="M326" s="28"/>
      <c r="N326" s="28"/>
      <c r="O326" s="28"/>
      <c r="P326" s="28"/>
      <c r="Q326" s="29"/>
      <c r="R326" s="29"/>
      <c r="S326" s="26"/>
      <c r="T326" s="26"/>
      <c r="U326" s="28"/>
      <c r="V326" s="16"/>
    </row>
    <row r="327" spans="1:22" ht="12.75">
      <c r="A327" s="12"/>
      <c r="B327" s="12"/>
      <c r="J327" s="29"/>
      <c r="K327" s="28"/>
      <c r="L327" s="28"/>
      <c r="M327" s="28"/>
      <c r="N327" s="28"/>
      <c r="O327" s="28"/>
      <c r="P327" s="28"/>
      <c r="Q327" s="29"/>
      <c r="R327" s="29"/>
      <c r="S327" s="26"/>
      <c r="T327" s="26"/>
      <c r="U327" s="28"/>
      <c r="V327" s="16"/>
    </row>
    <row r="328" spans="1:22" ht="12.75">
      <c r="A328" s="12"/>
      <c r="B328" s="12"/>
      <c r="J328" s="29"/>
      <c r="K328" s="28"/>
      <c r="L328" s="28"/>
      <c r="M328" s="28"/>
      <c r="N328" s="28"/>
      <c r="O328" s="28"/>
      <c r="P328" s="28"/>
      <c r="Q328" s="29"/>
      <c r="R328" s="29"/>
      <c r="S328" s="26"/>
      <c r="T328" s="26"/>
      <c r="U328" s="28"/>
      <c r="V328" s="16"/>
    </row>
    <row r="329" spans="1:22" ht="12.75">
      <c r="A329" s="12"/>
      <c r="B329" s="12"/>
      <c r="D329" s="12"/>
      <c r="E329" s="12"/>
      <c r="F329" s="12"/>
      <c r="G329" s="12"/>
      <c r="H329" s="12"/>
      <c r="I329" s="12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12.75">
      <c r="A330" s="12"/>
      <c r="B330" s="12"/>
      <c r="D330" s="12"/>
      <c r="E330" s="12"/>
      <c r="F330" s="12"/>
      <c r="G330" s="12"/>
      <c r="H330" s="12"/>
      <c r="I330" s="12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12.75">
      <c r="A331" s="12"/>
      <c r="B331" s="12"/>
      <c r="D331" s="12"/>
      <c r="E331" s="12"/>
      <c r="F331" s="12"/>
      <c r="G331" s="12"/>
      <c r="H331" s="12"/>
      <c r="I331" s="12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 ht="12.75">
      <c r="A332" s="12"/>
      <c r="B332" s="12"/>
      <c r="D332" s="12"/>
      <c r="E332" s="12"/>
      <c r="F332" s="12"/>
      <c r="G332" s="12"/>
      <c r="H332" s="12"/>
      <c r="I332" s="12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ht="12.75">
      <c r="A333" s="12"/>
      <c r="B333" s="12"/>
      <c r="D333" s="12"/>
      <c r="E333" s="12"/>
      <c r="F333" s="12"/>
      <c r="G333" s="12"/>
      <c r="H333" s="12"/>
      <c r="I333" s="12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0" ht="12.75">
      <c r="A334" s="12"/>
      <c r="B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12.75">
      <c r="A335" s="12"/>
      <c r="B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12.75">
      <c r="A336" s="12"/>
      <c r="B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12.75">
      <c r="A337" s="12"/>
      <c r="B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12.75">
      <c r="A338" s="12"/>
      <c r="B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12.75">
      <c r="A339" s="12"/>
      <c r="B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12.75">
      <c r="A340" s="12"/>
      <c r="B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12.75">
      <c r="A341" s="12"/>
      <c r="B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12.75">
      <c r="A342" s="12"/>
      <c r="B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12.75">
      <c r="A343" s="12"/>
      <c r="B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12.75">
      <c r="A344" s="12"/>
      <c r="B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12"/>
      <c r="B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12"/>
      <c r="B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12"/>
      <c r="B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12.75">
      <c r="A348" s="12"/>
      <c r="B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12.75">
      <c r="A349" s="12"/>
      <c r="B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12.75">
      <c r="A350" s="12"/>
      <c r="B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12.75">
      <c r="A351" s="12"/>
      <c r="B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12.75">
      <c r="A352" s="12"/>
      <c r="B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12.75">
      <c r="A353" s="12"/>
      <c r="B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12.75">
      <c r="A354" s="12"/>
      <c r="B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12.75">
      <c r="A355" s="12"/>
      <c r="B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12.75">
      <c r="A356" s="12"/>
      <c r="B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12.75">
      <c r="A357" s="12"/>
      <c r="B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12.75">
      <c r="A358" s="12"/>
      <c r="B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12.75">
      <c r="A359" s="12"/>
      <c r="B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12.75">
      <c r="A360" s="12"/>
      <c r="B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12.75">
      <c r="A361" s="12"/>
      <c r="B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12.75">
      <c r="A362" s="12"/>
      <c r="B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12.75">
      <c r="A363" s="12"/>
      <c r="B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12.75">
      <c r="A364" s="12"/>
      <c r="B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12.75">
      <c r="A365" s="12"/>
      <c r="B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12.75">
      <c r="A366" s="12"/>
      <c r="B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12.75">
      <c r="A367" s="12"/>
      <c r="B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12.75">
      <c r="A368" s="12"/>
      <c r="B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12.75">
      <c r="A369" s="12"/>
      <c r="B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12.75">
      <c r="A370" s="12"/>
      <c r="B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12.75">
      <c r="A371" s="12"/>
      <c r="B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12.75">
      <c r="A372" s="12"/>
      <c r="B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12.75">
      <c r="A373" s="12"/>
      <c r="B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12.75">
      <c r="A374" s="12"/>
      <c r="B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12.75">
      <c r="A375" s="12"/>
      <c r="B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12.75">
      <c r="A376" s="12"/>
      <c r="B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12.75">
      <c r="A377" s="12"/>
      <c r="B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12.75">
      <c r="A378" s="12"/>
      <c r="B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12.75">
      <c r="A379" s="12"/>
      <c r="B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12.75">
      <c r="A380" s="12"/>
      <c r="B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12.75">
      <c r="A381" s="12"/>
      <c r="B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12.75">
      <c r="A382" s="12"/>
      <c r="B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12.75">
      <c r="A383" s="12"/>
      <c r="B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12.75">
      <c r="A384" s="12"/>
      <c r="B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12.75">
      <c r="A385" s="12"/>
      <c r="B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12.75">
      <c r="A386" s="12"/>
      <c r="B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12.75">
      <c r="A387" s="12"/>
      <c r="B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12.75">
      <c r="A388" s="12"/>
      <c r="B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12.75">
      <c r="A389" s="12"/>
      <c r="B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12.75">
      <c r="A390" s="12"/>
      <c r="B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12.75">
      <c r="A391" s="12"/>
      <c r="B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12.75">
      <c r="A392" s="12"/>
      <c r="B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12.75">
      <c r="A393" s="12"/>
      <c r="B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12.75">
      <c r="A394" s="12"/>
      <c r="B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12.75">
      <c r="A395" s="12"/>
      <c r="B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12.75">
      <c r="A396" s="12"/>
      <c r="B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12.75">
      <c r="A397" s="12"/>
      <c r="B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12.75">
      <c r="A398" s="12"/>
      <c r="B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12.75">
      <c r="A399" s="12"/>
      <c r="B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12.75">
      <c r="A400" s="12"/>
      <c r="B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12.75">
      <c r="A401" s="12"/>
      <c r="B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12.75">
      <c r="A402" s="12"/>
      <c r="B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12.75">
      <c r="A403" s="12"/>
      <c r="B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12.75">
      <c r="A404" s="12"/>
      <c r="B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12.75">
      <c r="A405" s="12"/>
      <c r="B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12.75">
      <c r="A406" s="12"/>
      <c r="B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12.75">
      <c r="A407" s="12"/>
      <c r="B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12.75">
      <c r="A408" s="12"/>
      <c r="B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12.75">
      <c r="A409" s="12"/>
      <c r="B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12.75">
      <c r="A410" s="12"/>
      <c r="B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12.75">
      <c r="A411" s="12"/>
      <c r="B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12.75">
      <c r="A412" s="12"/>
      <c r="B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12.75">
      <c r="A413" s="12"/>
      <c r="B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12.75">
      <c r="A414" s="12"/>
      <c r="B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ht="12.75">
      <c r="A415" s="12"/>
      <c r="B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12.75">
      <c r="A416" s="12"/>
      <c r="B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12.75">
      <c r="A417" s="12"/>
      <c r="B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ht="12.75">
      <c r="A418" s="12"/>
      <c r="B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12.75">
      <c r="A419" s="12"/>
      <c r="B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12.75">
      <c r="A420" s="12"/>
      <c r="B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ht="12.75">
      <c r="A421" s="12"/>
      <c r="B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12.75">
      <c r="A422" s="12"/>
      <c r="B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ht="12.75">
      <c r="A423" s="12"/>
      <c r="B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1:20" ht="12.75">
      <c r="A424" s="12"/>
      <c r="B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12.75">
      <c r="A425" s="12"/>
      <c r="B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ht="12.75">
      <c r="A426" s="12"/>
      <c r="B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12.75">
      <c r="A427" s="12"/>
      <c r="B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1:20" ht="12.75">
      <c r="A428" s="12"/>
      <c r="B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1:20" ht="12.75">
      <c r="A429" s="12"/>
      <c r="B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1:20" ht="12.75">
      <c r="A430" s="12"/>
      <c r="B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1:20" ht="12.75">
      <c r="A431" s="12"/>
      <c r="B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1:20" ht="12.75">
      <c r="A432" s="12"/>
      <c r="B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12.75">
      <c r="A433" s="12"/>
      <c r="B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1:20" ht="12.75">
      <c r="A434" s="12"/>
      <c r="B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12.75">
      <c r="A435" s="12"/>
      <c r="B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12.75">
      <c r="A436" s="12"/>
      <c r="B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1:20" ht="12.75">
      <c r="A437" s="12"/>
      <c r="B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12.75">
      <c r="A438" s="12"/>
      <c r="B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12.75">
      <c r="A439" s="12"/>
      <c r="B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1:20" ht="12.75">
      <c r="A440" s="12"/>
      <c r="B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20" ht="12.75">
      <c r="A441" s="12"/>
      <c r="B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1:20" ht="12.75">
      <c r="A442" s="12"/>
      <c r="B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1:20" ht="12.75">
      <c r="A443" s="12"/>
      <c r="B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1:20" ht="12.75">
      <c r="A444" s="12"/>
      <c r="B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1:20" ht="12.75">
      <c r="A445" s="12"/>
      <c r="B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ht="12.75">
      <c r="A446" s="12"/>
      <c r="B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ht="12.75">
      <c r="A447" s="12"/>
      <c r="B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1:20" ht="12.75">
      <c r="A448" s="12"/>
      <c r="B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ht="12.75">
      <c r="A449" s="12"/>
      <c r="B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1:20" ht="12.75">
      <c r="A450" s="12"/>
      <c r="B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ht="12.75">
      <c r="A451" s="12"/>
      <c r="B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ht="12.75">
      <c r="A452" s="12"/>
      <c r="B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1:20" ht="12.75">
      <c r="A453" s="12"/>
      <c r="B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1:20" ht="12.75">
      <c r="A454" s="12"/>
      <c r="B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ht="12.75">
      <c r="A455" s="12"/>
      <c r="B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ht="12.75">
      <c r="A456" s="12"/>
      <c r="B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ht="12.75">
      <c r="A457" s="12"/>
      <c r="B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 ht="12.75">
      <c r="A458" s="12"/>
      <c r="B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1:20" ht="12.75">
      <c r="A459" s="12"/>
      <c r="B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1:20" ht="12.75">
      <c r="A460" s="12"/>
      <c r="B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1:20" ht="12.75">
      <c r="A461" s="12"/>
      <c r="B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ht="12.75">
      <c r="A462" s="12"/>
      <c r="B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ht="12.75">
      <c r="A463" s="12"/>
      <c r="B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1:20" ht="12.75">
      <c r="A464" s="12"/>
      <c r="B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1:20" ht="12.75">
      <c r="A465" s="12"/>
      <c r="B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1:20" ht="12.75">
      <c r="A466" s="12"/>
      <c r="B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1:20" ht="12.75">
      <c r="A467" s="12"/>
      <c r="B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ht="12.75">
      <c r="A468" s="12"/>
      <c r="B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0" ht="12.75">
      <c r="A469" s="12"/>
      <c r="B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ht="12.75">
      <c r="A470" s="12"/>
      <c r="B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ht="12.75">
      <c r="A471" s="12"/>
      <c r="B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ht="12.75">
      <c r="A472" s="12"/>
      <c r="B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1:20" ht="12.75">
      <c r="A473" s="12"/>
      <c r="B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1:20" ht="12.75">
      <c r="A474" s="12"/>
      <c r="B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1:20" ht="12.75">
      <c r="A475" s="12"/>
      <c r="B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1:20" ht="12.75">
      <c r="A476" s="12"/>
      <c r="B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ht="12.75">
      <c r="A477" s="12"/>
      <c r="B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1:20" ht="12.75">
      <c r="A478" s="12"/>
      <c r="B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1:20" ht="12.75">
      <c r="A479" s="12"/>
      <c r="B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1:20" ht="12.75">
      <c r="A480" s="12"/>
      <c r="B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1:20" ht="12.75">
      <c r="A481" s="12"/>
      <c r="B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1:20" ht="12.75">
      <c r="A482" s="12"/>
      <c r="B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ht="12.75">
      <c r="A483" s="12"/>
      <c r="B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1:20" ht="12.75">
      <c r="A484" s="12"/>
      <c r="B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1:20" ht="12.75">
      <c r="A485" s="12"/>
      <c r="B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1:20" ht="12.75">
      <c r="A486" s="12"/>
      <c r="B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1:20" ht="12.75">
      <c r="A487" s="12"/>
      <c r="B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1:20" ht="12.75">
      <c r="A488" s="12"/>
      <c r="B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1:20" ht="12.75">
      <c r="A489" s="12"/>
      <c r="B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</sheetData>
  <sheetProtection/>
  <mergeCells count="27">
    <mergeCell ref="B35:B47"/>
    <mergeCell ref="A48:C48"/>
    <mergeCell ref="A49:C49"/>
    <mergeCell ref="A50:C50"/>
    <mergeCell ref="A51:C51"/>
    <mergeCell ref="A26:C26"/>
    <mergeCell ref="B31:C31"/>
    <mergeCell ref="A32:C32"/>
    <mergeCell ref="D32:T32"/>
    <mergeCell ref="A33:A34"/>
    <mergeCell ref="B33:B34"/>
    <mergeCell ref="S3:T3"/>
    <mergeCell ref="A5:A25"/>
    <mergeCell ref="B5:B7"/>
    <mergeCell ref="B8:B11"/>
    <mergeCell ref="B12:B15"/>
    <mergeCell ref="B16:B18"/>
    <mergeCell ref="B19:B20"/>
    <mergeCell ref="B21:B22"/>
    <mergeCell ref="B23:B24"/>
    <mergeCell ref="A1:R1"/>
    <mergeCell ref="A2:A4"/>
    <mergeCell ref="B2:B4"/>
    <mergeCell ref="C2:C4"/>
    <mergeCell ref="D2:T2"/>
    <mergeCell ref="D3:J3"/>
    <mergeCell ref="K3:R3"/>
  </mergeCells>
  <printOptions/>
  <pageMargins left="0.6299212598425197" right="0.1968503937007874" top="0.9448818897637796" bottom="0.15748031496062992" header="0.31496062992125984" footer="0.15748031496062992"/>
  <pageSetup fitToHeight="1" fitToWidth="1" horizontalDpi="600" verticalDpi="600" orientation="portrait" paperSize="9" scale="96" r:id="rId1"/>
  <colBreaks count="2" manualBreakCount="2">
    <brk id="18" max="65535" man="1"/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516"/>
  <sheetViews>
    <sheetView tabSelected="1" zoomScale="110" zoomScaleNormal="110" zoomScaleSheetLayoutView="40" zoomScalePageLayoutView="0" workbookViewId="0" topLeftCell="A1">
      <pane xSplit="3" ySplit="1" topLeftCell="D26" activePane="bottomRight" state="frozen"/>
      <selection pane="topLeft" activeCell="BH75" sqref="BH75"/>
      <selection pane="topRight" activeCell="BH75" sqref="BH75"/>
      <selection pane="bottomLeft" activeCell="BH75" sqref="BH75"/>
      <selection pane="bottomRight" activeCell="M83" sqref="M83"/>
    </sheetView>
  </sheetViews>
  <sheetFormatPr defaultColWidth="9.00390625" defaultRowHeight="12.75"/>
  <cols>
    <col min="1" max="1" width="7.125" style="23" customWidth="1"/>
    <col min="2" max="2" width="13.375" style="24" customWidth="1"/>
    <col min="3" max="3" width="22.00390625" style="12" customWidth="1"/>
    <col min="4" max="4" width="5.625" style="25" customWidth="1"/>
    <col min="5" max="5" width="6.00390625" style="25" customWidth="1"/>
    <col min="6" max="6" width="7.375" style="25" customWidth="1"/>
    <col min="7" max="7" width="4.75390625" style="25" customWidth="1"/>
    <col min="8" max="8" width="6.125" style="25" hidden="1" customWidth="1"/>
    <col min="9" max="9" width="6.875" style="25" customWidth="1"/>
    <col min="10" max="10" width="6.375" style="25" customWidth="1"/>
    <col min="11" max="11" width="5.125" style="25" customWidth="1"/>
    <col min="12" max="14" width="7.00390625" style="25" customWidth="1"/>
    <col min="15" max="15" width="5.75390625" style="25" hidden="1" customWidth="1"/>
    <col min="16" max="16" width="9.75390625" style="25" customWidth="1"/>
    <col min="17" max="17" width="7.875" style="25" customWidth="1"/>
    <col min="18" max="18" width="6.375" style="42" customWidth="1"/>
    <col min="19" max="19" width="9.875" style="42" customWidth="1"/>
    <col min="20" max="20" width="4.75390625" style="12" customWidth="1"/>
    <col min="21" max="25" width="9.125" style="12" customWidth="1"/>
    <col min="26" max="16384" width="9.125" style="12" customWidth="1"/>
  </cols>
  <sheetData>
    <row r="1" spans="1:19" ht="17.25" customHeight="1">
      <c r="A1" s="121" t="s">
        <v>153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0"/>
      <c r="S1" s="10"/>
    </row>
    <row r="2" spans="1:19" ht="17.25" customHeight="1">
      <c r="A2" s="200"/>
      <c r="B2" s="218" t="s">
        <v>144</v>
      </c>
      <c r="C2" s="218" t="s">
        <v>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37"/>
    </row>
    <row r="3" spans="1:19" ht="17.25" customHeight="1">
      <c r="A3" s="201"/>
      <c r="B3" s="219"/>
      <c r="C3" s="219"/>
      <c r="D3" s="209" t="s">
        <v>18</v>
      </c>
      <c r="E3" s="210"/>
      <c r="F3" s="210"/>
      <c r="G3" s="210"/>
      <c r="H3" s="210"/>
      <c r="I3" s="210"/>
      <c r="J3" s="211"/>
      <c r="K3" s="209" t="s">
        <v>19</v>
      </c>
      <c r="L3" s="210"/>
      <c r="M3" s="210"/>
      <c r="N3" s="210"/>
      <c r="O3" s="210"/>
      <c r="P3" s="210"/>
      <c r="Q3" s="211"/>
      <c r="R3" s="216" t="s">
        <v>30</v>
      </c>
      <c r="S3" s="217"/>
    </row>
    <row r="4" spans="1:19" s="15" customFormat="1" ht="37.5" customHeight="1">
      <c r="A4" s="202"/>
      <c r="B4" s="220"/>
      <c r="C4" s="220"/>
      <c r="D4" s="46" t="s">
        <v>52</v>
      </c>
      <c r="E4" s="11" t="s">
        <v>79</v>
      </c>
      <c r="F4" s="11" t="s">
        <v>150</v>
      </c>
      <c r="G4" s="11" t="s">
        <v>154</v>
      </c>
      <c r="H4" s="11" t="s">
        <v>138</v>
      </c>
      <c r="I4" s="13" t="s">
        <v>28</v>
      </c>
      <c r="J4" s="14" t="s">
        <v>29</v>
      </c>
      <c r="K4" s="46" t="s">
        <v>52</v>
      </c>
      <c r="L4" s="11" t="s">
        <v>94</v>
      </c>
      <c r="M4" s="11" t="s">
        <v>105</v>
      </c>
      <c r="N4" s="11" t="s">
        <v>71</v>
      </c>
      <c r="O4" s="11" t="s">
        <v>71</v>
      </c>
      <c r="P4" s="13" t="s">
        <v>28</v>
      </c>
      <c r="Q4" s="14" t="s">
        <v>29</v>
      </c>
      <c r="R4" s="77" t="s">
        <v>73</v>
      </c>
      <c r="S4" s="47" t="s">
        <v>29</v>
      </c>
    </row>
    <row r="5" spans="1:19" ht="15" customHeight="1">
      <c r="A5" s="180" t="s">
        <v>114</v>
      </c>
      <c r="B5" s="205" t="s">
        <v>43</v>
      </c>
      <c r="C5" s="123" t="s">
        <v>2</v>
      </c>
      <c r="D5" s="1"/>
      <c r="E5" s="1">
        <v>1</v>
      </c>
      <c r="F5" s="1">
        <v>1</v>
      </c>
      <c r="G5" s="1">
        <v>1</v>
      </c>
      <c r="H5" s="1"/>
      <c r="I5" s="62">
        <f>SUM(D5:H5)</f>
        <v>3</v>
      </c>
      <c r="J5" s="49">
        <f>I5</f>
        <v>3</v>
      </c>
      <c r="K5" s="1"/>
      <c r="L5" s="1">
        <v>1</v>
      </c>
      <c r="M5" s="1">
        <v>1</v>
      </c>
      <c r="N5" s="1">
        <v>1</v>
      </c>
      <c r="O5" s="1"/>
      <c r="P5" s="62">
        <f aca="true" t="shared" si="0" ref="P5:P20">SUM(K5:O5)</f>
        <v>3</v>
      </c>
      <c r="Q5" s="49">
        <f>P5</f>
        <v>3</v>
      </c>
      <c r="R5" s="95">
        <f>I5+P5</f>
        <v>6</v>
      </c>
      <c r="S5" s="95">
        <f>J5+Q5</f>
        <v>6</v>
      </c>
    </row>
    <row r="6" spans="1:19" ht="15" customHeight="1">
      <c r="A6" s="64"/>
      <c r="B6" s="203"/>
      <c r="C6" s="123" t="s">
        <v>10</v>
      </c>
      <c r="D6" s="1"/>
      <c r="E6" s="1">
        <v>3</v>
      </c>
      <c r="F6" s="1">
        <v>3</v>
      </c>
      <c r="G6" s="1">
        <v>3</v>
      </c>
      <c r="H6" s="1"/>
      <c r="I6" s="62">
        <f>SUM(D6:H6)</f>
        <v>9</v>
      </c>
      <c r="J6" s="49">
        <f aca="true" t="shared" si="1" ref="J6:J19">I6</f>
        <v>9</v>
      </c>
      <c r="K6" s="1"/>
      <c r="L6" s="1">
        <v>3</v>
      </c>
      <c r="M6" s="1">
        <v>3</v>
      </c>
      <c r="N6" s="1">
        <v>3</v>
      </c>
      <c r="O6" s="1"/>
      <c r="P6" s="62">
        <f t="shared" si="0"/>
        <v>9</v>
      </c>
      <c r="Q6" s="49">
        <f>P6</f>
        <v>9</v>
      </c>
      <c r="R6" s="95">
        <f aca="true" t="shared" si="2" ref="R6:R20">I6+P6</f>
        <v>18</v>
      </c>
      <c r="S6" s="95">
        <f aca="true" t="shared" si="3" ref="S6:S20">J6+Q6</f>
        <v>18</v>
      </c>
    </row>
    <row r="7" spans="1:66" s="17" customFormat="1" ht="45" customHeight="1">
      <c r="A7" s="64"/>
      <c r="B7" s="204"/>
      <c r="C7" s="124" t="s">
        <v>49</v>
      </c>
      <c r="D7" s="59">
        <v>3</v>
      </c>
      <c r="E7" s="59">
        <v>3</v>
      </c>
      <c r="F7" s="92">
        <v>3</v>
      </c>
      <c r="G7" s="92">
        <v>3</v>
      </c>
      <c r="H7" s="91"/>
      <c r="I7" s="62">
        <f>SUM(D7:G7)+H7</f>
        <v>12</v>
      </c>
      <c r="J7" s="49">
        <f>I7*2-H7</f>
        <v>24</v>
      </c>
      <c r="K7" s="5">
        <v>3</v>
      </c>
      <c r="L7" s="59">
        <v>3</v>
      </c>
      <c r="M7" s="59">
        <v>3</v>
      </c>
      <c r="N7" s="5">
        <v>3</v>
      </c>
      <c r="O7" s="59"/>
      <c r="P7" s="62">
        <f t="shared" si="0"/>
        <v>12</v>
      </c>
      <c r="Q7" s="49">
        <f>P7*2-K7-N7</f>
        <v>18</v>
      </c>
      <c r="R7" s="95">
        <f t="shared" si="2"/>
        <v>24</v>
      </c>
      <c r="S7" s="95">
        <f t="shared" si="3"/>
        <v>42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5" customHeight="1">
      <c r="A8" s="64"/>
      <c r="B8" s="235" t="s">
        <v>3</v>
      </c>
      <c r="C8" s="123" t="s">
        <v>31</v>
      </c>
      <c r="D8" s="1">
        <v>2</v>
      </c>
      <c r="E8" s="7"/>
      <c r="F8" s="7"/>
      <c r="G8" s="7"/>
      <c r="H8" s="99"/>
      <c r="I8" s="62">
        <f>SUM(D8:H8)</f>
        <v>2</v>
      </c>
      <c r="J8" s="49">
        <f t="shared" si="1"/>
        <v>2</v>
      </c>
      <c r="K8" s="1">
        <v>2</v>
      </c>
      <c r="L8" s="1"/>
      <c r="M8" s="1">
        <v>3</v>
      </c>
      <c r="N8" s="1">
        <v>3</v>
      </c>
      <c r="O8" s="1"/>
      <c r="P8" s="62">
        <f t="shared" si="0"/>
        <v>8</v>
      </c>
      <c r="Q8" s="111">
        <f>P8</f>
        <v>8</v>
      </c>
      <c r="R8" s="95">
        <f t="shared" si="2"/>
        <v>10</v>
      </c>
      <c r="S8" s="95">
        <f t="shared" si="3"/>
        <v>10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" customHeight="1">
      <c r="A9" s="64"/>
      <c r="B9" s="235"/>
      <c r="C9" s="123" t="s">
        <v>32</v>
      </c>
      <c r="D9" s="1">
        <v>2</v>
      </c>
      <c r="E9" s="7"/>
      <c r="F9" s="7"/>
      <c r="G9" s="7"/>
      <c r="H9" s="99"/>
      <c r="I9" s="62">
        <f>SUM(D9:H9)</f>
        <v>2</v>
      </c>
      <c r="J9" s="49">
        <f t="shared" si="1"/>
        <v>2</v>
      </c>
      <c r="K9" s="1">
        <v>2</v>
      </c>
      <c r="L9" s="1"/>
      <c r="M9" s="1">
        <v>2</v>
      </c>
      <c r="N9" s="1">
        <v>2</v>
      </c>
      <c r="O9" s="1"/>
      <c r="P9" s="62">
        <f t="shared" si="0"/>
        <v>6</v>
      </c>
      <c r="Q9" s="49">
        <f>P9</f>
        <v>6</v>
      </c>
      <c r="R9" s="95">
        <f t="shared" si="2"/>
        <v>8</v>
      </c>
      <c r="S9" s="95">
        <f t="shared" si="3"/>
        <v>8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19" ht="15" customHeight="1">
      <c r="A10" s="64"/>
      <c r="B10" s="138" t="s">
        <v>117</v>
      </c>
      <c r="C10" s="124" t="s">
        <v>11</v>
      </c>
      <c r="D10" s="5"/>
      <c r="E10" s="91"/>
      <c r="F10" s="92">
        <v>1</v>
      </c>
      <c r="G10" s="92">
        <v>1</v>
      </c>
      <c r="H10" s="91"/>
      <c r="I10" s="62">
        <f>SUM(D10:G10)+H10</f>
        <v>2</v>
      </c>
      <c r="J10" s="49">
        <f>I10*2-H10</f>
        <v>4</v>
      </c>
      <c r="K10" s="91"/>
      <c r="L10" s="91"/>
      <c r="M10" s="59">
        <v>1</v>
      </c>
      <c r="N10" s="5">
        <v>1</v>
      </c>
      <c r="O10" s="59"/>
      <c r="P10" s="62">
        <f t="shared" si="0"/>
        <v>2</v>
      </c>
      <c r="Q10" s="49">
        <f>P10*2-N10</f>
        <v>3</v>
      </c>
      <c r="R10" s="95">
        <f t="shared" si="2"/>
        <v>4</v>
      </c>
      <c r="S10" s="95">
        <f t="shared" si="3"/>
        <v>7</v>
      </c>
    </row>
    <row r="11" spans="1:19" ht="15" customHeight="1">
      <c r="A11" s="201"/>
      <c r="B11" s="205" t="s">
        <v>34</v>
      </c>
      <c r="C11" s="123" t="s">
        <v>12</v>
      </c>
      <c r="D11" s="1"/>
      <c r="E11" s="1">
        <v>2</v>
      </c>
      <c r="F11" s="1">
        <v>2</v>
      </c>
      <c r="G11" s="1">
        <v>2</v>
      </c>
      <c r="H11" s="91"/>
      <c r="I11" s="62">
        <f aca="true" t="shared" si="4" ref="I11:I16">SUM(D11:H11)</f>
        <v>6</v>
      </c>
      <c r="J11" s="49">
        <f t="shared" si="1"/>
        <v>6</v>
      </c>
      <c r="K11" s="1"/>
      <c r="L11" s="1">
        <v>2</v>
      </c>
      <c r="M11" s="1">
        <v>2</v>
      </c>
      <c r="N11" s="1">
        <v>2</v>
      </c>
      <c r="O11" s="1"/>
      <c r="P11" s="62">
        <f t="shared" si="0"/>
        <v>6</v>
      </c>
      <c r="Q11" s="49">
        <f aca="true" t="shared" si="5" ref="Q11:Q17">P11</f>
        <v>6</v>
      </c>
      <c r="R11" s="95">
        <f t="shared" si="2"/>
        <v>12</v>
      </c>
      <c r="S11" s="95">
        <f t="shared" si="3"/>
        <v>12</v>
      </c>
    </row>
    <row r="12" spans="1:19" ht="15" customHeight="1">
      <c r="A12" s="201"/>
      <c r="B12" s="203"/>
      <c r="C12" s="123" t="s">
        <v>34</v>
      </c>
      <c r="D12" s="1"/>
      <c r="E12" s="44">
        <v>1</v>
      </c>
      <c r="F12" s="44">
        <v>2</v>
      </c>
      <c r="G12" s="44"/>
      <c r="H12" s="91"/>
      <c r="I12" s="62">
        <f t="shared" si="4"/>
        <v>3</v>
      </c>
      <c r="J12" s="49">
        <f t="shared" si="1"/>
        <v>3</v>
      </c>
      <c r="K12" s="1"/>
      <c r="L12" s="1">
        <v>1</v>
      </c>
      <c r="M12" s="1">
        <v>2</v>
      </c>
      <c r="N12" s="1">
        <v>2</v>
      </c>
      <c r="O12" s="1"/>
      <c r="P12" s="62">
        <f t="shared" si="0"/>
        <v>5</v>
      </c>
      <c r="Q12" s="49">
        <f t="shared" si="5"/>
        <v>5</v>
      </c>
      <c r="R12" s="95">
        <f t="shared" si="2"/>
        <v>8</v>
      </c>
      <c r="S12" s="95">
        <f t="shared" si="3"/>
        <v>8</v>
      </c>
    </row>
    <row r="13" spans="1:19" ht="15" customHeight="1">
      <c r="A13" s="201"/>
      <c r="B13" s="204"/>
      <c r="C13" s="123" t="s">
        <v>13</v>
      </c>
      <c r="D13" s="1">
        <v>1</v>
      </c>
      <c r="E13" s="1">
        <v>1</v>
      </c>
      <c r="F13" s="1">
        <v>1</v>
      </c>
      <c r="G13" s="1"/>
      <c r="H13" s="91"/>
      <c r="I13" s="62">
        <f t="shared" si="4"/>
        <v>3</v>
      </c>
      <c r="J13" s="49">
        <f t="shared" si="1"/>
        <v>3</v>
      </c>
      <c r="K13" s="1"/>
      <c r="L13" s="1"/>
      <c r="M13" s="1">
        <v>1</v>
      </c>
      <c r="N13" s="1">
        <v>1</v>
      </c>
      <c r="O13" s="1"/>
      <c r="P13" s="62">
        <f t="shared" si="0"/>
        <v>2</v>
      </c>
      <c r="Q13" s="49">
        <f t="shared" si="5"/>
        <v>2</v>
      </c>
      <c r="R13" s="95">
        <f t="shared" si="2"/>
        <v>5</v>
      </c>
      <c r="S13" s="95">
        <f t="shared" si="3"/>
        <v>5</v>
      </c>
    </row>
    <row r="14" spans="1:19" ht="15" customHeight="1">
      <c r="A14" s="201"/>
      <c r="B14" s="203" t="s">
        <v>42</v>
      </c>
      <c r="C14" s="123" t="s">
        <v>14</v>
      </c>
      <c r="D14" s="1">
        <v>1</v>
      </c>
      <c r="E14" s="1">
        <v>1</v>
      </c>
      <c r="F14" s="1"/>
      <c r="G14" s="1">
        <v>1</v>
      </c>
      <c r="H14" s="91"/>
      <c r="I14" s="62">
        <f t="shared" si="4"/>
        <v>3</v>
      </c>
      <c r="J14" s="49">
        <f t="shared" si="1"/>
        <v>3</v>
      </c>
      <c r="K14" s="1">
        <v>1</v>
      </c>
      <c r="L14" s="1">
        <v>1</v>
      </c>
      <c r="M14" s="1">
        <v>1</v>
      </c>
      <c r="N14" s="1">
        <v>1</v>
      </c>
      <c r="O14" s="1"/>
      <c r="P14" s="62">
        <f t="shared" si="0"/>
        <v>4</v>
      </c>
      <c r="Q14" s="49">
        <f t="shared" si="5"/>
        <v>4</v>
      </c>
      <c r="R14" s="95">
        <f t="shared" si="2"/>
        <v>7</v>
      </c>
      <c r="S14" s="95">
        <f t="shared" si="3"/>
        <v>7</v>
      </c>
    </row>
    <row r="15" spans="1:19" ht="15" customHeight="1">
      <c r="A15" s="201"/>
      <c r="B15" s="203"/>
      <c r="C15" s="123" t="s">
        <v>116</v>
      </c>
      <c r="D15" s="1">
        <v>1.5</v>
      </c>
      <c r="E15" s="1"/>
      <c r="F15" s="1">
        <v>2</v>
      </c>
      <c r="G15" s="1">
        <v>1</v>
      </c>
      <c r="H15" s="91"/>
      <c r="I15" s="62">
        <f t="shared" si="4"/>
        <v>4.5</v>
      </c>
      <c r="J15" s="49">
        <f t="shared" si="1"/>
        <v>4.5</v>
      </c>
      <c r="K15" s="1">
        <v>1.5</v>
      </c>
      <c r="L15" s="1"/>
      <c r="M15" s="1">
        <v>2</v>
      </c>
      <c r="N15" s="1">
        <v>2</v>
      </c>
      <c r="O15" s="1"/>
      <c r="P15" s="62">
        <f t="shared" si="0"/>
        <v>5.5</v>
      </c>
      <c r="Q15" s="49">
        <f t="shared" si="5"/>
        <v>5.5</v>
      </c>
      <c r="R15" s="95">
        <f t="shared" si="2"/>
        <v>10</v>
      </c>
      <c r="S15" s="95">
        <f t="shared" si="3"/>
        <v>10</v>
      </c>
    </row>
    <row r="16" spans="1:19" ht="15" customHeight="1">
      <c r="A16" s="201"/>
      <c r="B16" s="204"/>
      <c r="C16" s="123" t="s">
        <v>15</v>
      </c>
      <c r="D16" s="1">
        <v>1</v>
      </c>
      <c r="E16" s="1">
        <v>1</v>
      </c>
      <c r="F16" s="1"/>
      <c r="G16" s="1">
        <v>1</v>
      </c>
      <c r="H16" s="91"/>
      <c r="I16" s="62">
        <f t="shared" si="4"/>
        <v>3</v>
      </c>
      <c r="J16" s="49">
        <f t="shared" si="1"/>
        <v>3</v>
      </c>
      <c r="K16" s="1">
        <v>1</v>
      </c>
      <c r="L16" s="1">
        <v>1</v>
      </c>
      <c r="M16" s="1">
        <v>1</v>
      </c>
      <c r="N16" s="1">
        <v>1</v>
      </c>
      <c r="O16" s="1"/>
      <c r="P16" s="62">
        <f t="shared" si="0"/>
        <v>4</v>
      </c>
      <c r="Q16" s="49">
        <f t="shared" si="5"/>
        <v>4</v>
      </c>
      <c r="R16" s="95">
        <f t="shared" si="2"/>
        <v>7</v>
      </c>
      <c r="S16" s="95">
        <f t="shared" si="3"/>
        <v>7</v>
      </c>
    </row>
    <row r="17" spans="1:19" ht="15" customHeight="1">
      <c r="A17" s="201"/>
      <c r="B17" s="142" t="s">
        <v>41</v>
      </c>
      <c r="C17" s="126" t="s">
        <v>36</v>
      </c>
      <c r="D17" s="43">
        <v>1</v>
      </c>
      <c r="E17" s="43"/>
      <c r="F17" s="43" t="s">
        <v>156</v>
      </c>
      <c r="G17" s="43"/>
      <c r="H17" s="89"/>
      <c r="I17" s="62">
        <f>SUM(D17:H17)</f>
        <v>1</v>
      </c>
      <c r="J17" s="49">
        <f t="shared" si="1"/>
        <v>1</v>
      </c>
      <c r="K17" s="43"/>
      <c r="L17" s="43"/>
      <c r="M17" s="43">
        <v>1</v>
      </c>
      <c r="N17" s="43">
        <v>1</v>
      </c>
      <c r="O17" s="43"/>
      <c r="P17" s="62">
        <f t="shared" si="0"/>
        <v>2</v>
      </c>
      <c r="Q17" s="49">
        <f t="shared" si="5"/>
        <v>2</v>
      </c>
      <c r="R17" s="95">
        <f t="shared" si="2"/>
        <v>3</v>
      </c>
      <c r="S17" s="95">
        <f t="shared" si="3"/>
        <v>3</v>
      </c>
    </row>
    <row r="18" spans="1:19" ht="15" customHeight="1">
      <c r="A18" s="201"/>
      <c r="B18" s="143" t="s">
        <v>45</v>
      </c>
      <c r="C18" s="124" t="s">
        <v>45</v>
      </c>
      <c r="D18" s="1"/>
      <c r="E18" s="99"/>
      <c r="F18" s="167"/>
      <c r="G18" s="167"/>
      <c r="H18" s="99"/>
      <c r="I18" s="62"/>
      <c r="J18" s="49"/>
      <c r="K18" s="5"/>
      <c r="L18" s="91"/>
      <c r="M18" s="92">
        <v>1</v>
      </c>
      <c r="N18" s="5">
        <v>1</v>
      </c>
      <c r="O18" s="59"/>
      <c r="P18" s="62">
        <f t="shared" si="0"/>
        <v>2</v>
      </c>
      <c r="Q18" s="49">
        <f>P18*2-N18</f>
        <v>3</v>
      </c>
      <c r="R18" s="95">
        <f t="shared" si="2"/>
        <v>2</v>
      </c>
      <c r="S18" s="95">
        <f t="shared" si="3"/>
        <v>3</v>
      </c>
    </row>
    <row r="19" spans="1:19" ht="15" customHeight="1">
      <c r="A19" s="201"/>
      <c r="B19" s="205" t="s">
        <v>120</v>
      </c>
      <c r="C19" s="123" t="s">
        <v>16</v>
      </c>
      <c r="D19" s="1">
        <v>1</v>
      </c>
      <c r="E19" s="1">
        <v>1</v>
      </c>
      <c r="F19" s="1">
        <v>1</v>
      </c>
      <c r="G19" s="1">
        <v>1</v>
      </c>
      <c r="H19" s="91"/>
      <c r="I19" s="62">
        <f>SUM(D19:H19)</f>
        <v>4</v>
      </c>
      <c r="J19" s="49">
        <f t="shared" si="1"/>
        <v>4</v>
      </c>
      <c r="K19" s="68">
        <v>1</v>
      </c>
      <c r="L19" s="68">
        <v>1</v>
      </c>
      <c r="M19" s="68">
        <v>1</v>
      </c>
      <c r="N19" s="68">
        <v>1</v>
      </c>
      <c r="O19" s="68"/>
      <c r="P19" s="62">
        <f t="shared" si="0"/>
        <v>4</v>
      </c>
      <c r="Q19" s="49">
        <f>P19</f>
        <v>4</v>
      </c>
      <c r="R19" s="95">
        <f t="shared" si="2"/>
        <v>8</v>
      </c>
      <c r="S19" s="95">
        <f t="shared" si="3"/>
        <v>8</v>
      </c>
    </row>
    <row r="20" spans="1:19" ht="50.25" customHeight="1">
      <c r="A20" s="201"/>
      <c r="B20" s="204"/>
      <c r="C20" s="124" t="s">
        <v>4</v>
      </c>
      <c r="D20" s="5">
        <v>3</v>
      </c>
      <c r="E20" s="59">
        <v>3</v>
      </c>
      <c r="F20" s="59">
        <v>3</v>
      </c>
      <c r="G20" s="59">
        <v>3</v>
      </c>
      <c r="H20" s="91"/>
      <c r="I20" s="62">
        <f>SUM(D20:H20)</f>
        <v>12</v>
      </c>
      <c r="J20" s="49">
        <f>I20*2-H20-D20</f>
        <v>21</v>
      </c>
      <c r="K20" s="5">
        <v>3</v>
      </c>
      <c r="L20" s="59">
        <v>3</v>
      </c>
      <c r="M20" s="59">
        <v>3</v>
      </c>
      <c r="N20" s="59">
        <v>3</v>
      </c>
      <c r="O20" s="59"/>
      <c r="P20" s="62">
        <f t="shared" si="0"/>
        <v>12</v>
      </c>
      <c r="Q20" s="49">
        <f>P20*2-K20</f>
        <v>21</v>
      </c>
      <c r="R20" s="95">
        <f t="shared" si="2"/>
        <v>24</v>
      </c>
      <c r="S20" s="95">
        <f t="shared" si="3"/>
        <v>42</v>
      </c>
    </row>
    <row r="21" spans="1:70" s="19" customFormat="1" ht="15" customHeight="1">
      <c r="A21" s="201"/>
      <c r="B21" s="63"/>
      <c r="C21" s="66" t="s">
        <v>17</v>
      </c>
      <c r="D21" s="8">
        <f>SUM(D5:D20)</f>
        <v>16.5</v>
      </c>
      <c r="E21" s="8">
        <f>SUM(E5:E20)</f>
        <v>17</v>
      </c>
      <c r="F21" s="8">
        <f>SUM(F5:F20)</f>
        <v>19</v>
      </c>
      <c r="G21" s="8">
        <f>SUM(G5:G20)</f>
        <v>17</v>
      </c>
      <c r="H21" s="8"/>
      <c r="I21" s="8">
        <f aca="true" t="shared" si="6" ref="I21:N21">SUM(I5:I20)</f>
        <v>69.5</v>
      </c>
      <c r="J21" s="8">
        <f t="shared" si="6"/>
        <v>92.5</v>
      </c>
      <c r="K21" s="8">
        <f t="shared" si="6"/>
        <v>14.5</v>
      </c>
      <c r="L21" s="8">
        <f t="shared" si="6"/>
        <v>16</v>
      </c>
      <c r="M21" s="8">
        <f t="shared" si="6"/>
        <v>28</v>
      </c>
      <c r="N21" s="8">
        <f t="shared" si="6"/>
        <v>28</v>
      </c>
      <c r="O21" s="8"/>
      <c r="P21" s="8">
        <f>SUM(P5:P20)</f>
        <v>86.5</v>
      </c>
      <c r="Q21" s="8">
        <f>SUM(Q5:Q20)</f>
        <v>103.5</v>
      </c>
      <c r="R21" s="8">
        <f>SUM(R5:R20)</f>
        <v>156</v>
      </c>
      <c r="S21" s="8">
        <f>SUM(S5:S20)</f>
        <v>196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9" s="87" customFormat="1" ht="15" customHeight="1">
      <c r="A22" s="201"/>
      <c r="B22" s="179" t="s">
        <v>69</v>
      </c>
      <c r="C22" s="1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s="18" customFormat="1" ht="15" customHeight="1">
      <c r="A23" s="201"/>
      <c r="B23" s="233" t="s">
        <v>118</v>
      </c>
      <c r="C23" s="81" t="s">
        <v>31</v>
      </c>
      <c r="D23" s="84"/>
      <c r="E23" s="52">
        <v>4</v>
      </c>
      <c r="F23" s="50">
        <v>4</v>
      </c>
      <c r="G23" s="50">
        <v>3</v>
      </c>
      <c r="H23" s="50"/>
      <c r="I23" s="62">
        <f aca="true" t="shared" si="7" ref="I23:I37">SUM(D23:G23)</f>
        <v>11</v>
      </c>
      <c r="J23" s="49">
        <f>I23</f>
        <v>11</v>
      </c>
      <c r="K23" s="50"/>
      <c r="L23" s="52">
        <v>4</v>
      </c>
      <c r="M23" s="52"/>
      <c r="N23" s="50"/>
      <c r="O23" s="50"/>
      <c r="P23" s="62">
        <f aca="true" t="shared" si="8" ref="P23:P37">SUM(K23:O23)</f>
        <v>4</v>
      </c>
      <c r="Q23" s="49">
        <f>P23</f>
        <v>4</v>
      </c>
      <c r="R23" s="95">
        <f aca="true" t="shared" si="9" ref="R23:R29">I23+P23</f>
        <v>15</v>
      </c>
      <c r="S23" s="95">
        <f aca="true" t="shared" si="10" ref="S23:S29">J23+Q23</f>
        <v>15</v>
      </c>
    </row>
    <row r="24" spans="1:19" s="18" customFormat="1" ht="15" customHeight="1">
      <c r="A24" s="201"/>
      <c r="B24" s="238"/>
      <c r="C24" s="82" t="s">
        <v>32</v>
      </c>
      <c r="D24" s="84"/>
      <c r="E24" s="52">
        <v>2</v>
      </c>
      <c r="F24" s="50">
        <v>2</v>
      </c>
      <c r="G24" s="50">
        <v>2</v>
      </c>
      <c r="H24" s="50"/>
      <c r="I24" s="62">
        <f t="shared" si="7"/>
        <v>6</v>
      </c>
      <c r="J24" s="49">
        <f>I24</f>
        <v>6</v>
      </c>
      <c r="K24" s="50"/>
      <c r="L24" s="52">
        <v>2</v>
      </c>
      <c r="M24" s="52"/>
      <c r="N24" s="50"/>
      <c r="O24" s="50"/>
      <c r="P24" s="62">
        <f t="shared" si="8"/>
        <v>2</v>
      </c>
      <c r="Q24" s="49">
        <f>P24</f>
        <v>2</v>
      </c>
      <c r="R24" s="95">
        <f t="shared" si="9"/>
        <v>8</v>
      </c>
      <c r="S24" s="95">
        <f t="shared" si="10"/>
        <v>8</v>
      </c>
    </row>
    <row r="25" spans="1:19" s="18" customFormat="1" ht="19.5" customHeight="1">
      <c r="A25" s="201"/>
      <c r="B25" s="141" t="s">
        <v>141</v>
      </c>
      <c r="C25" s="82" t="s">
        <v>11</v>
      </c>
      <c r="D25" s="84"/>
      <c r="E25" s="90">
        <v>4</v>
      </c>
      <c r="F25" s="119"/>
      <c r="G25" s="50"/>
      <c r="H25" s="50"/>
      <c r="I25" s="62">
        <f t="shared" si="7"/>
        <v>4</v>
      </c>
      <c r="J25" s="49">
        <f>I25*2</f>
        <v>8</v>
      </c>
      <c r="K25" s="50"/>
      <c r="L25" s="90">
        <v>4</v>
      </c>
      <c r="M25" s="89"/>
      <c r="N25" s="50"/>
      <c r="O25" s="50"/>
      <c r="P25" s="62">
        <f t="shared" si="8"/>
        <v>4</v>
      </c>
      <c r="Q25" s="49">
        <f>P25*2</f>
        <v>8</v>
      </c>
      <c r="R25" s="95">
        <f t="shared" si="9"/>
        <v>8</v>
      </c>
      <c r="S25" s="95">
        <f t="shared" si="10"/>
        <v>16</v>
      </c>
    </row>
    <row r="26" spans="1:19" s="18" customFormat="1" ht="15" customHeight="1">
      <c r="A26" s="201"/>
      <c r="B26" s="232" t="s">
        <v>43</v>
      </c>
      <c r="C26" s="45" t="s">
        <v>2</v>
      </c>
      <c r="D26" s="84">
        <v>3</v>
      </c>
      <c r="E26" s="50"/>
      <c r="F26" s="50"/>
      <c r="G26" s="50"/>
      <c r="H26" s="50"/>
      <c r="I26" s="62">
        <f t="shared" si="7"/>
        <v>3</v>
      </c>
      <c r="J26" s="49">
        <f>I26</f>
        <v>3</v>
      </c>
      <c r="K26" s="1">
        <v>3</v>
      </c>
      <c r="L26" s="52"/>
      <c r="M26" s="52"/>
      <c r="N26" s="50"/>
      <c r="O26" s="50"/>
      <c r="P26" s="62">
        <f t="shared" si="8"/>
        <v>3</v>
      </c>
      <c r="Q26" s="49">
        <f aca="true" t="shared" si="11" ref="Q26:Q37">P26</f>
        <v>3</v>
      </c>
      <c r="R26" s="95">
        <f t="shared" si="9"/>
        <v>6</v>
      </c>
      <c r="S26" s="95">
        <f t="shared" si="10"/>
        <v>6</v>
      </c>
    </row>
    <row r="27" spans="1:19" s="18" customFormat="1" ht="15" customHeight="1">
      <c r="A27" s="201"/>
      <c r="B27" s="233"/>
      <c r="C27" s="45" t="s">
        <v>10</v>
      </c>
      <c r="D27" s="84">
        <v>5</v>
      </c>
      <c r="E27" s="50"/>
      <c r="F27" s="50"/>
      <c r="G27" s="50"/>
      <c r="H27" s="50"/>
      <c r="I27" s="62">
        <f t="shared" si="7"/>
        <v>5</v>
      </c>
      <c r="J27" s="49">
        <f>I27</f>
        <v>5</v>
      </c>
      <c r="K27" s="1">
        <v>5</v>
      </c>
      <c r="L27" s="52"/>
      <c r="M27" s="52"/>
      <c r="N27" s="50"/>
      <c r="O27" s="50"/>
      <c r="P27" s="62">
        <f t="shared" si="8"/>
        <v>5</v>
      </c>
      <c r="Q27" s="49">
        <f t="shared" si="11"/>
        <v>5</v>
      </c>
      <c r="R27" s="95">
        <f t="shared" si="9"/>
        <v>10</v>
      </c>
      <c r="S27" s="95">
        <f t="shared" si="10"/>
        <v>10</v>
      </c>
    </row>
    <row r="28" spans="1:19" s="18" customFormat="1" ht="15" customHeight="1">
      <c r="A28" s="201"/>
      <c r="B28" s="232" t="s">
        <v>34</v>
      </c>
      <c r="C28" s="82" t="s">
        <v>12</v>
      </c>
      <c r="D28" s="84">
        <v>3.5</v>
      </c>
      <c r="E28" s="50"/>
      <c r="F28" s="50"/>
      <c r="G28" s="50"/>
      <c r="H28" s="50"/>
      <c r="I28" s="62">
        <f t="shared" si="7"/>
        <v>3.5</v>
      </c>
      <c r="J28" s="49">
        <f>I28</f>
        <v>3.5</v>
      </c>
      <c r="K28" s="84">
        <v>3.5</v>
      </c>
      <c r="L28" s="52"/>
      <c r="M28" s="52"/>
      <c r="N28" s="50"/>
      <c r="O28" s="50"/>
      <c r="P28" s="62">
        <f t="shared" si="8"/>
        <v>3.5</v>
      </c>
      <c r="Q28" s="49">
        <f t="shared" si="11"/>
        <v>3.5</v>
      </c>
      <c r="R28" s="95">
        <f t="shared" si="9"/>
        <v>7</v>
      </c>
      <c r="S28" s="95">
        <f t="shared" si="10"/>
        <v>7</v>
      </c>
    </row>
    <row r="29" spans="1:19" s="18" customFormat="1" ht="15" customHeight="1">
      <c r="A29" s="201"/>
      <c r="B29" s="236"/>
      <c r="C29" s="82" t="s">
        <v>34</v>
      </c>
      <c r="D29" s="84">
        <v>3</v>
      </c>
      <c r="E29" s="50"/>
      <c r="F29" s="50"/>
      <c r="G29" s="50">
        <v>3</v>
      </c>
      <c r="H29" s="50"/>
      <c r="I29" s="62">
        <f t="shared" si="7"/>
        <v>6</v>
      </c>
      <c r="J29" s="49">
        <f>I29</f>
        <v>6</v>
      </c>
      <c r="K29" s="84">
        <v>3</v>
      </c>
      <c r="L29" s="52"/>
      <c r="M29" s="52"/>
      <c r="N29" s="50"/>
      <c r="O29" s="50"/>
      <c r="P29" s="62">
        <f t="shared" si="8"/>
        <v>3</v>
      </c>
      <c r="Q29" s="49">
        <f t="shared" si="11"/>
        <v>3</v>
      </c>
      <c r="R29" s="95">
        <f t="shared" si="9"/>
        <v>9</v>
      </c>
      <c r="S29" s="95">
        <f t="shared" si="10"/>
        <v>9</v>
      </c>
    </row>
    <row r="30" spans="1:19" s="18" customFormat="1" ht="15" customHeight="1" hidden="1">
      <c r="A30" s="201"/>
      <c r="B30" s="236"/>
      <c r="C30" s="82" t="s">
        <v>70</v>
      </c>
      <c r="D30" s="84"/>
      <c r="E30" s="50"/>
      <c r="F30" s="50"/>
      <c r="G30" s="50"/>
      <c r="H30" s="50"/>
      <c r="I30" s="62">
        <f t="shared" si="7"/>
        <v>0</v>
      </c>
      <c r="J30" s="49">
        <f aca="true" t="shared" si="12" ref="J30:J37">I30</f>
        <v>0</v>
      </c>
      <c r="K30" s="50"/>
      <c r="L30" s="52"/>
      <c r="M30" s="52"/>
      <c r="N30" s="50"/>
      <c r="O30" s="50"/>
      <c r="P30" s="62">
        <f t="shared" si="8"/>
        <v>0</v>
      </c>
      <c r="Q30" s="49">
        <f t="shared" si="11"/>
        <v>0</v>
      </c>
      <c r="R30" s="95">
        <f aca="true" t="shared" si="13" ref="R30:R37">I30+P30</f>
        <v>0</v>
      </c>
      <c r="S30" s="95">
        <f aca="true" t="shared" si="14" ref="S30:S37">J30+Q30</f>
        <v>0</v>
      </c>
    </row>
    <row r="31" spans="1:19" s="18" customFormat="1" ht="15" customHeight="1" hidden="1">
      <c r="A31" s="201"/>
      <c r="B31" s="236"/>
      <c r="C31" s="82" t="s">
        <v>13</v>
      </c>
      <c r="D31" s="84"/>
      <c r="E31" s="50"/>
      <c r="F31" s="50"/>
      <c r="G31" s="50"/>
      <c r="H31" s="50"/>
      <c r="I31" s="62">
        <f t="shared" si="7"/>
        <v>0</v>
      </c>
      <c r="J31" s="49">
        <f t="shared" si="12"/>
        <v>0</v>
      </c>
      <c r="K31" s="50"/>
      <c r="L31" s="52"/>
      <c r="M31" s="52"/>
      <c r="N31" s="50"/>
      <c r="O31" s="50"/>
      <c r="P31" s="62">
        <f t="shared" si="8"/>
        <v>0</v>
      </c>
      <c r="Q31" s="49">
        <f t="shared" si="11"/>
        <v>0</v>
      </c>
      <c r="R31" s="95">
        <f t="shared" si="13"/>
        <v>0</v>
      </c>
      <c r="S31" s="95">
        <f t="shared" si="14"/>
        <v>0</v>
      </c>
    </row>
    <row r="32" spans="1:19" s="18" customFormat="1" ht="15" customHeight="1">
      <c r="A32" s="201"/>
      <c r="B32" s="236"/>
      <c r="C32" s="82" t="s">
        <v>70</v>
      </c>
      <c r="D32" s="84"/>
      <c r="E32" s="50"/>
      <c r="F32" s="50"/>
      <c r="G32" s="50">
        <v>2</v>
      </c>
      <c r="H32" s="50"/>
      <c r="I32" s="62">
        <f t="shared" si="7"/>
        <v>2</v>
      </c>
      <c r="J32" s="49">
        <f t="shared" si="12"/>
        <v>2</v>
      </c>
      <c r="K32" s="50"/>
      <c r="L32" s="52"/>
      <c r="M32" s="52"/>
      <c r="N32" s="50"/>
      <c r="O32" s="50"/>
      <c r="P32" s="62">
        <f t="shared" si="8"/>
        <v>0</v>
      </c>
      <c r="Q32" s="49"/>
      <c r="R32" s="95">
        <f t="shared" si="13"/>
        <v>2</v>
      </c>
      <c r="S32" s="95">
        <f t="shared" si="14"/>
        <v>2</v>
      </c>
    </row>
    <row r="33" spans="1:19" s="18" customFormat="1" ht="15" customHeight="1">
      <c r="A33" s="201"/>
      <c r="B33" s="236"/>
      <c r="C33" s="83" t="s">
        <v>44</v>
      </c>
      <c r="D33" s="84">
        <v>2</v>
      </c>
      <c r="E33" s="50"/>
      <c r="F33" s="50"/>
      <c r="G33" s="50">
        <v>2</v>
      </c>
      <c r="H33" s="50"/>
      <c r="I33" s="62">
        <f t="shared" si="7"/>
        <v>4</v>
      </c>
      <c r="J33" s="49">
        <f t="shared" si="12"/>
        <v>4</v>
      </c>
      <c r="K33" s="84">
        <v>2</v>
      </c>
      <c r="L33" s="52"/>
      <c r="M33" s="52"/>
      <c r="N33" s="50"/>
      <c r="O33" s="50"/>
      <c r="P33" s="62">
        <f t="shared" si="8"/>
        <v>2</v>
      </c>
      <c r="Q33" s="49">
        <f t="shared" si="11"/>
        <v>2</v>
      </c>
      <c r="R33" s="95">
        <f t="shared" si="13"/>
        <v>6</v>
      </c>
      <c r="S33" s="95">
        <f t="shared" si="14"/>
        <v>6</v>
      </c>
    </row>
    <row r="34" spans="1:19" s="18" customFormat="1" ht="15" customHeight="1">
      <c r="A34" s="201"/>
      <c r="B34" s="233"/>
      <c r="C34" s="100" t="s">
        <v>13</v>
      </c>
      <c r="D34" s="84"/>
      <c r="E34" s="50"/>
      <c r="F34" s="50"/>
      <c r="G34" s="50">
        <v>3</v>
      </c>
      <c r="H34" s="50"/>
      <c r="I34" s="62">
        <f t="shared" si="7"/>
        <v>3</v>
      </c>
      <c r="J34" s="49">
        <f t="shared" si="12"/>
        <v>3</v>
      </c>
      <c r="K34" s="84"/>
      <c r="L34" s="52"/>
      <c r="M34" s="52"/>
      <c r="N34" s="50"/>
      <c r="O34" s="50"/>
      <c r="P34" s="62">
        <f t="shared" si="8"/>
        <v>0</v>
      </c>
      <c r="Q34" s="49"/>
      <c r="R34" s="95">
        <f t="shared" si="13"/>
        <v>3</v>
      </c>
      <c r="S34" s="95">
        <f t="shared" si="14"/>
        <v>3</v>
      </c>
    </row>
    <row r="35" spans="1:19" s="18" customFormat="1" ht="15" customHeight="1">
      <c r="A35" s="201"/>
      <c r="B35" s="232" t="s">
        <v>42</v>
      </c>
      <c r="C35" s="100" t="s">
        <v>116</v>
      </c>
      <c r="D35" s="84"/>
      <c r="E35" s="52">
        <v>5</v>
      </c>
      <c r="F35" s="50"/>
      <c r="G35" s="50"/>
      <c r="H35" s="50"/>
      <c r="I35" s="62">
        <f t="shared" si="7"/>
        <v>5</v>
      </c>
      <c r="J35" s="49">
        <f t="shared" si="12"/>
        <v>5</v>
      </c>
      <c r="K35" s="84"/>
      <c r="L35" s="52">
        <v>5</v>
      </c>
      <c r="M35" s="52"/>
      <c r="N35" s="50"/>
      <c r="O35" s="50"/>
      <c r="P35" s="62">
        <f t="shared" si="8"/>
        <v>5</v>
      </c>
      <c r="Q35" s="49">
        <f t="shared" si="11"/>
        <v>5</v>
      </c>
      <c r="R35" s="95">
        <f t="shared" si="13"/>
        <v>10</v>
      </c>
      <c r="S35" s="95">
        <f t="shared" si="14"/>
        <v>10</v>
      </c>
    </row>
    <row r="36" spans="1:19" s="18" customFormat="1" ht="15" customHeight="1">
      <c r="A36" s="201"/>
      <c r="B36" s="236"/>
      <c r="C36" s="100" t="s">
        <v>15</v>
      </c>
      <c r="D36" s="84"/>
      <c r="E36" s="52"/>
      <c r="F36" s="50">
        <v>3</v>
      </c>
      <c r="G36" s="50"/>
      <c r="H36" s="50"/>
      <c r="I36" s="62">
        <f t="shared" si="7"/>
        <v>3</v>
      </c>
      <c r="J36" s="49">
        <f t="shared" si="12"/>
        <v>3</v>
      </c>
      <c r="K36" s="84"/>
      <c r="L36" s="52"/>
      <c r="M36" s="52"/>
      <c r="N36" s="50"/>
      <c r="O36" s="50"/>
      <c r="P36" s="62">
        <f t="shared" si="8"/>
        <v>0</v>
      </c>
      <c r="Q36" s="49">
        <f t="shared" si="11"/>
        <v>0</v>
      </c>
      <c r="R36" s="95">
        <f t="shared" si="13"/>
        <v>3</v>
      </c>
      <c r="S36" s="95">
        <f t="shared" si="14"/>
        <v>3</v>
      </c>
    </row>
    <row r="37" spans="1:19" s="18" customFormat="1" ht="15" customHeight="1">
      <c r="A37" s="201"/>
      <c r="B37" s="233"/>
      <c r="C37" s="100" t="s">
        <v>14</v>
      </c>
      <c r="D37" s="84"/>
      <c r="E37" s="52"/>
      <c r="F37" s="50">
        <v>3</v>
      </c>
      <c r="G37" s="50"/>
      <c r="H37" s="50"/>
      <c r="I37" s="62">
        <f t="shared" si="7"/>
        <v>3</v>
      </c>
      <c r="J37" s="49">
        <f t="shared" si="12"/>
        <v>3</v>
      </c>
      <c r="K37" s="84"/>
      <c r="L37" s="52"/>
      <c r="M37" s="52"/>
      <c r="N37" s="50"/>
      <c r="O37" s="50"/>
      <c r="P37" s="62">
        <f t="shared" si="8"/>
        <v>0</v>
      </c>
      <c r="Q37" s="49">
        <f t="shared" si="11"/>
        <v>0</v>
      </c>
      <c r="R37" s="95">
        <f t="shared" si="13"/>
        <v>3</v>
      </c>
      <c r="S37" s="95">
        <f t="shared" si="14"/>
        <v>3</v>
      </c>
    </row>
    <row r="38" spans="1:70" s="19" customFormat="1" ht="15" customHeight="1">
      <c r="A38" s="202"/>
      <c r="B38" s="63"/>
      <c r="C38" s="66" t="s">
        <v>17</v>
      </c>
      <c r="D38" s="8">
        <f aca="true" t="shared" si="15" ref="D38:J38">SUM(D22:D37)</f>
        <v>16.5</v>
      </c>
      <c r="E38" s="8">
        <f t="shared" si="15"/>
        <v>15</v>
      </c>
      <c r="F38" s="8">
        <f t="shared" si="15"/>
        <v>12</v>
      </c>
      <c r="G38" s="8">
        <f t="shared" si="15"/>
        <v>15</v>
      </c>
      <c r="H38" s="8">
        <f t="shared" si="15"/>
        <v>0</v>
      </c>
      <c r="I38" s="8">
        <f t="shared" si="15"/>
        <v>58.5</v>
      </c>
      <c r="J38" s="8">
        <f t="shared" si="15"/>
        <v>62.5</v>
      </c>
      <c r="K38" s="8">
        <f>SUM(K23:K33)</f>
        <v>16.5</v>
      </c>
      <c r="L38" s="8">
        <f>SUM(L23:L35)</f>
        <v>15</v>
      </c>
      <c r="M38" s="8">
        <f>SUM(M23:M35)</f>
        <v>0</v>
      </c>
      <c r="N38" s="8">
        <f>SUM(N23:N35)</f>
        <v>0</v>
      </c>
      <c r="O38" s="8"/>
      <c r="P38" s="8">
        <f>SUM(P23:P35)</f>
        <v>31.5</v>
      </c>
      <c r="Q38" s="8">
        <f>SUM(Q23:Q35)</f>
        <v>35.5</v>
      </c>
      <c r="R38" s="115">
        <f>SUM(R23:R37)</f>
        <v>90</v>
      </c>
      <c r="S38" s="115">
        <f>SUM(S23:S37)</f>
        <v>98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19" s="18" customFormat="1" ht="15" customHeight="1">
      <c r="A39" s="223" t="s">
        <v>40</v>
      </c>
      <c r="B39" s="224"/>
      <c r="C39" s="225"/>
      <c r="D39" s="50"/>
      <c r="E39" s="50"/>
      <c r="F39" s="50"/>
      <c r="G39" s="50"/>
      <c r="H39" s="50"/>
      <c r="I39" s="62"/>
      <c r="J39" s="111"/>
      <c r="K39" s="50"/>
      <c r="L39" s="50"/>
      <c r="M39" s="50"/>
      <c r="N39" s="50"/>
      <c r="O39" s="50"/>
      <c r="P39" s="50"/>
      <c r="Q39" s="50"/>
      <c r="R39" s="52"/>
      <c r="S39" s="52"/>
    </row>
    <row r="40" spans="1:19" ht="15" customHeight="1">
      <c r="A40" s="80"/>
      <c r="B40" s="85"/>
      <c r="C40" s="83" t="s">
        <v>27</v>
      </c>
      <c r="D40" s="1">
        <v>1</v>
      </c>
      <c r="E40" s="91">
        <v>1</v>
      </c>
      <c r="F40" s="91">
        <v>1</v>
      </c>
      <c r="G40" s="91">
        <v>1</v>
      </c>
      <c r="H40" s="91"/>
      <c r="I40" s="62">
        <f>SUM(D40:G40)</f>
        <v>4</v>
      </c>
      <c r="J40" s="49">
        <f>I40</f>
        <v>4</v>
      </c>
      <c r="K40" s="1"/>
      <c r="L40" s="1"/>
      <c r="M40" s="5"/>
      <c r="N40" s="1"/>
      <c r="O40" s="1"/>
      <c r="P40" s="62"/>
      <c r="Q40" s="49"/>
      <c r="R40" s="95">
        <f aca="true" t="shared" si="16" ref="R40:S42">I40+P40</f>
        <v>4</v>
      </c>
      <c r="S40" s="95">
        <f t="shared" si="16"/>
        <v>4</v>
      </c>
    </row>
    <row r="41" spans="1:19" s="155" customFormat="1" ht="15.75" customHeight="1">
      <c r="A41" s="151"/>
      <c r="B41" s="152"/>
      <c r="C41" s="169" t="s">
        <v>106</v>
      </c>
      <c r="D41" s="170"/>
      <c r="E41" s="170"/>
      <c r="F41" s="170"/>
      <c r="G41" s="170"/>
      <c r="H41" s="153"/>
      <c r="I41" s="62">
        <f>SUM(D41:G41)</f>
        <v>0</v>
      </c>
      <c r="J41" s="49">
        <f>I41</f>
        <v>0</v>
      </c>
      <c r="K41" s="171">
        <v>1</v>
      </c>
      <c r="L41" s="171">
        <v>1</v>
      </c>
      <c r="M41" s="171">
        <v>1</v>
      </c>
      <c r="N41" s="171">
        <v>1</v>
      </c>
      <c r="O41" s="154"/>
      <c r="P41" s="108">
        <f>SUM(K41:O41)</f>
        <v>4</v>
      </c>
      <c r="Q41" s="106">
        <f>P41</f>
        <v>4</v>
      </c>
      <c r="R41" s="173">
        <f t="shared" si="16"/>
        <v>4</v>
      </c>
      <c r="S41" s="173">
        <f t="shared" si="16"/>
        <v>4</v>
      </c>
    </row>
    <row r="42" spans="1:19" ht="15" customHeight="1">
      <c r="A42" s="80"/>
      <c r="B42" s="86"/>
      <c r="C42" s="114" t="s">
        <v>90</v>
      </c>
      <c r="D42" s="6">
        <f>SUM(D40:D41)</f>
        <v>1</v>
      </c>
      <c r="E42" s="6">
        <f>SUM(E40:E41)</f>
        <v>1</v>
      </c>
      <c r="F42" s="6">
        <f>SUM(F40:F41)</f>
        <v>1</v>
      </c>
      <c r="G42" s="6">
        <f>SUM(G40:G41)</f>
        <v>1</v>
      </c>
      <c r="H42" s="6"/>
      <c r="I42" s="62">
        <f>SUM(I40:I41)</f>
        <v>4</v>
      </c>
      <c r="J42" s="49">
        <f>I42</f>
        <v>4</v>
      </c>
      <c r="K42" s="172">
        <f>SUM(K40:K41)</f>
        <v>1</v>
      </c>
      <c r="L42" s="172">
        <f>SUM(L40:L41)</f>
        <v>1</v>
      </c>
      <c r="M42" s="172">
        <f>SUM(M40:M41)</f>
        <v>1</v>
      </c>
      <c r="N42" s="172">
        <f>SUM(N40:N41)</f>
        <v>1</v>
      </c>
      <c r="O42" s="116"/>
      <c r="P42" s="108">
        <f>SUM(K42:O42)</f>
        <v>4</v>
      </c>
      <c r="Q42" s="106">
        <f>P42</f>
        <v>4</v>
      </c>
      <c r="R42" s="107">
        <f t="shared" si="16"/>
        <v>8</v>
      </c>
      <c r="S42" s="107">
        <f t="shared" si="16"/>
        <v>8</v>
      </c>
    </row>
    <row r="43" spans="1:19" s="21" customFormat="1" ht="17.25" customHeight="1">
      <c r="A43" s="65"/>
      <c r="B43" s="230" t="s">
        <v>90</v>
      </c>
      <c r="C43" s="231"/>
      <c r="D43" s="20">
        <f aca="true" t="shared" si="17" ref="D43:N43">D42+D38+D21</f>
        <v>34</v>
      </c>
      <c r="E43" s="20">
        <f t="shared" si="17"/>
        <v>33</v>
      </c>
      <c r="F43" s="20">
        <f t="shared" si="17"/>
        <v>32</v>
      </c>
      <c r="G43" s="20">
        <f t="shared" si="17"/>
        <v>33</v>
      </c>
      <c r="H43" s="20">
        <f t="shared" si="17"/>
        <v>0</v>
      </c>
      <c r="I43" s="20">
        <f t="shared" si="17"/>
        <v>132</v>
      </c>
      <c r="J43" s="20">
        <f t="shared" si="17"/>
        <v>159</v>
      </c>
      <c r="K43" s="20">
        <f t="shared" si="17"/>
        <v>32</v>
      </c>
      <c r="L43" s="20">
        <f t="shared" si="17"/>
        <v>32</v>
      </c>
      <c r="M43" s="20">
        <f t="shared" si="17"/>
        <v>29</v>
      </c>
      <c r="N43" s="20">
        <f t="shared" si="17"/>
        <v>29</v>
      </c>
      <c r="O43" s="20"/>
      <c r="P43" s="20">
        <f>P42+P38+P21</f>
        <v>122</v>
      </c>
      <c r="Q43" s="20">
        <f>Q42+Q38+Q21</f>
        <v>143</v>
      </c>
      <c r="R43" s="20">
        <f>R42+R38+R21</f>
        <v>254</v>
      </c>
      <c r="S43" s="20">
        <f>S42+S38+S21</f>
        <v>302</v>
      </c>
    </row>
    <row r="44" spans="1:19" s="26" customFormat="1" ht="14.25" customHeight="1">
      <c r="A44" s="206" t="s">
        <v>139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</row>
    <row r="45" spans="1:19" ht="12.75" customHeight="1" hidden="1">
      <c r="A45" s="64"/>
      <c r="B45" s="181"/>
      <c r="C45" s="71" t="s">
        <v>54</v>
      </c>
      <c r="D45" s="101"/>
      <c r="E45" s="43"/>
      <c r="F45" s="43"/>
      <c r="G45" s="6"/>
      <c r="H45" s="6"/>
      <c r="I45" s="62"/>
      <c r="J45" s="49"/>
      <c r="K45" s="89"/>
      <c r="L45" s="43"/>
      <c r="M45" s="43"/>
      <c r="N45" s="6"/>
      <c r="O45" s="43"/>
      <c r="P45" s="62">
        <f aca="true" t="shared" si="18" ref="P45:P70">SUM(K45:O45)</f>
        <v>0</v>
      </c>
      <c r="Q45" s="49">
        <f aca="true" t="shared" si="19" ref="Q45:Q51">P45</f>
        <v>0</v>
      </c>
      <c r="R45" s="95">
        <f aca="true" t="shared" si="20" ref="R45:R73">I45+P45</f>
        <v>0</v>
      </c>
      <c r="S45" s="95">
        <f aca="true" t="shared" si="21" ref="S45:S73">J45+Q45</f>
        <v>0</v>
      </c>
    </row>
    <row r="46" spans="1:19" ht="12.75" customHeight="1">
      <c r="A46" s="234" t="s">
        <v>162</v>
      </c>
      <c r="B46" s="234"/>
      <c r="C46" s="83" t="s">
        <v>155</v>
      </c>
      <c r="D46" s="1"/>
      <c r="E46" s="91"/>
      <c r="F46" s="91"/>
      <c r="G46" s="91"/>
      <c r="H46" s="91"/>
      <c r="I46" s="62"/>
      <c r="J46" s="49"/>
      <c r="K46" s="1">
        <v>1</v>
      </c>
      <c r="L46" s="1">
        <v>1</v>
      </c>
      <c r="M46" s="5">
        <v>1</v>
      </c>
      <c r="N46" s="1">
        <v>1</v>
      </c>
      <c r="O46" s="43"/>
      <c r="P46" s="62">
        <f>SUM(K46:O46)</f>
        <v>4</v>
      </c>
      <c r="Q46" s="49">
        <f t="shared" si="19"/>
        <v>4</v>
      </c>
      <c r="R46" s="95">
        <f>I46+P46</f>
        <v>4</v>
      </c>
      <c r="S46" s="95">
        <f>R46+J46</f>
        <v>4</v>
      </c>
    </row>
    <row r="47" spans="1:19" ht="12.75">
      <c r="A47" s="234"/>
      <c r="B47" s="234"/>
      <c r="C47" s="82" t="s">
        <v>11</v>
      </c>
      <c r="D47" s="113">
        <v>1</v>
      </c>
      <c r="E47" s="43"/>
      <c r="F47" s="43"/>
      <c r="G47" s="6"/>
      <c r="H47" s="6"/>
      <c r="I47" s="62">
        <f>SUM(D47:H47)</f>
        <v>1</v>
      </c>
      <c r="J47" s="49">
        <f>I47*2</f>
        <v>2</v>
      </c>
      <c r="K47" s="89">
        <v>1</v>
      </c>
      <c r="L47" s="43"/>
      <c r="M47" s="43"/>
      <c r="N47" s="6"/>
      <c r="O47" s="43"/>
      <c r="P47" s="62">
        <f>SUM(K47:O47)</f>
        <v>1</v>
      </c>
      <c r="Q47" s="49">
        <f t="shared" si="19"/>
        <v>1</v>
      </c>
      <c r="R47" s="95">
        <f>I47+P47</f>
        <v>2</v>
      </c>
      <c r="S47" s="95">
        <f>J47+Q47</f>
        <v>3</v>
      </c>
    </row>
    <row r="48" spans="1:19" ht="12.75">
      <c r="A48" s="234"/>
      <c r="B48" s="234"/>
      <c r="C48" s="114" t="s">
        <v>90</v>
      </c>
      <c r="D48" s="184">
        <f>SUM(D46:D47)</f>
        <v>1</v>
      </c>
      <c r="E48" s="184">
        <f aca="true" t="shared" si="22" ref="E48:J48">SUM(E46:E47)</f>
        <v>0</v>
      </c>
      <c r="F48" s="184">
        <f t="shared" si="22"/>
        <v>0</v>
      </c>
      <c r="G48" s="184">
        <f t="shared" si="22"/>
        <v>0</v>
      </c>
      <c r="H48" s="184">
        <f t="shared" si="22"/>
        <v>0</v>
      </c>
      <c r="I48" s="184">
        <f t="shared" si="22"/>
        <v>1</v>
      </c>
      <c r="J48" s="184">
        <f t="shared" si="22"/>
        <v>2</v>
      </c>
      <c r="K48" s="184">
        <f>SUM(K46:K47)</f>
        <v>2</v>
      </c>
      <c r="L48" s="184">
        <f aca="true" t="shared" si="23" ref="L48:S48">SUM(L46:L47)</f>
        <v>1</v>
      </c>
      <c r="M48" s="184">
        <f t="shared" si="23"/>
        <v>1</v>
      </c>
      <c r="N48" s="184">
        <f t="shared" si="23"/>
        <v>1</v>
      </c>
      <c r="O48" s="184">
        <f t="shared" si="23"/>
        <v>0</v>
      </c>
      <c r="P48" s="184">
        <f t="shared" si="23"/>
        <v>5</v>
      </c>
      <c r="Q48" s="184">
        <f t="shared" si="23"/>
        <v>5</v>
      </c>
      <c r="R48" s="184">
        <f t="shared" si="23"/>
        <v>6</v>
      </c>
      <c r="S48" s="184">
        <f t="shared" si="23"/>
        <v>7</v>
      </c>
    </row>
    <row r="49" spans="1:19" ht="25.5">
      <c r="A49" s="201"/>
      <c r="B49" s="182"/>
      <c r="C49" s="93" t="s">
        <v>109</v>
      </c>
      <c r="D49" s="101"/>
      <c r="E49" s="43"/>
      <c r="F49" s="43"/>
      <c r="G49" s="6"/>
      <c r="H49" s="6"/>
      <c r="I49" s="62">
        <f>SUM(W60)</f>
        <v>0</v>
      </c>
      <c r="J49" s="49"/>
      <c r="K49" s="89"/>
      <c r="L49" s="43"/>
      <c r="M49" s="43"/>
      <c r="N49" s="6">
        <v>1</v>
      </c>
      <c r="O49" s="43"/>
      <c r="P49" s="62">
        <f t="shared" si="18"/>
        <v>1</v>
      </c>
      <c r="Q49" s="49">
        <f t="shared" si="19"/>
        <v>1</v>
      </c>
      <c r="R49" s="95">
        <f t="shared" si="20"/>
        <v>1</v>
      </c>
      <c r="S49" s="95">
        <f t="shared" si="21"/>
        <v>1</v>
      </c>
    </row>
    <row r="50" spans="1:19" ht="25.5">
      <c r="A50" s="201"/>
      <c r="B50" s="183"/>
      <c r="C50" s="73" t="s">
        <v>88</v>
      </c>
      <c r="D50" s="91"/>
      <c r="E50" s="91"/>
      <c r="F50" s="91"/>
      <c r="G50" s="91"/>
      <c r="H50" s="91"/>
      <c r="I50" s="62">
        <f aca="true" t="shared" si="24" ref="I50:I67">SUM(D50:G50)</f>
        <v>0</v>
      </c>
      <c r="J50" s="49">
        <f>I50</f>
        <v>0</v>
      </c>
      <c r="K50" s="53"/>
      <c r="L50" s="89">
        <v>1</v>
      </c>
      <c r="M50" s="52">
        <v>1</v>
      </c>
      <c r="N50" s="89">
        <v>1</v>
      </c>
      <c r="O50" s="89"/>
      <c r="P50" s="62">
        <f t="shared" si="18"/>
        <v>3</v>
      </c>
      <c r="Q50" s="49">
        <f t="shared" si="19"/>
        <v>3</v>
      </c>
      <c r="R50" s="95">
        <f t="shared" si="20"/>
        <v>3</v>
      </c>
      <c r="S50" s="95">
        <f>J50+Q50+M50</f>
        <v>4</v>
      </c>
    </row>
    <row r="51" spans="1:19" ht="12.75">
      <c r="A51" s="201"/>
      <c r="B51" s="183"/>
      <c r="C51" s="88" t="s">
        <v>108</v>
      </c>
      <c r="D51" s="91"/>
      <c r="E51" s="91">
        <v>1</v>
      </c>
      <c r="F51" s="91">
        <v>1</v>
      </c>
      <c r="G51" s="91">
        <v>1</v>
      </c>
      <c r="H51" s="91"/>
      <c r="I51" s="62">
        <f>SUM(E51:H51)</f>
        <v>3</v>
      </c>
      <c r="J51" s="49">
        <f aca="true" t="shared" si="25" ref="J51:J58">I51</f>
        <v>3</v>
      </c>
      <c r="K51" s="53"/>
      <c r="L51" s="89">
        <v>1</v>
      </c>
      <c r="M51" s="89">
        <v>1</v>
      </c>
      <c r="N51" s="53">
        <v>1</v>
      </c>
      <c r="O51" s="89"/>
      <c r="P51" s="62">
        <f t="shared" si="18"/>
        <v>3</v>
      </c>
      <c r="Q51" s="49">
        <f t="shared" si="19"/>
        <v>3</v>
      </c>
      <c r="R51" s="95">
        <f t="shared" si="20"/>
        <v>6</v>
      </c>
      <c r="S51" s="95">
        <f t="shared" si="21"/>
        <v>6</v>
      </c>
    </row>
    <row r="52" spans="1:19" ht="38.25">
      <c r="A52" s="201"/>
      <c r="B52" s="183"/>
      <c r="C52" s="73" t="s">
        <v>38</v>
      </c>
      <c r="D52" s="91">
        <v>1</v>
      </c>
      <c r="E52" s="1"/>
      <c r="F52" s="1"/>
      <c r="G52" s="1"/>
      <c r="H52" s="1"/>
      <c r="I52" s="62">
        <f t="shared" si="24"/>
        <v>1</v>
      </c>
      <c r="J52" s="49">
        <f t="shared" si="25"/>
        <v>1</v>
      </c>
      <c r="K52" s="53">
        <v>1</v>
      </c>
      <c r="L52" s="89"/>
      <c r="M52" s="89"/>
      <c r="N52" s="43"/>
      <c r="O52" s="43"/>
      <c r="P52" s="62">
        <f t="shared" si="18"/>
        <v>1</v>
      </c>
      <c r="Q52" s="49">
        <f aca="true" t="shared" si="26" ref="Q52:Q58">P52</f>
        <v>1</v>
      </c>
      <c r="R52" s="95">
        <f t="shared" si="20"/>
        <v>2</v>
      </c>
      <c r="S52" s="95">
        <f t="shared" si="21"/>
        <v>2</v>
      </c>
    </row>
    <row r="53" spans="1:19" ht="12.75">
      <c r="A53" s="201"/>
      <c r="B53" s="183"/>
      <c r="C53" s="88" t="s">
        <v>47</v>
      </c>
      <c r="D53" s="91"/>
      <c r="E53" s="1"/>
      <c r="F53" s="1"/>
      <c r="G53" s="1"/>
      <c r="H53" s="1"/>
      <c r="I53" s="62">
        <f>SUM(D53:G53)</f>
        <v>0</v>
      </c>
      <c r="J53" s="49">
        <f>I53</f>
        <v>0</v>
      </c>
      <c r="K53" s="53"/>
      <c r="L53" s="89"/>
      <c r="M53" s="89">
        <v>1</v>
      </c>
      <c r="N53" s="43"/>
      <c r="O53" s="43"/>
      <c r="P53" s="62">
        <f t="shared" si="18"/>
        <v>1</v>
      </c>
      <c r="Q53" s="49">
        <f>P53</f>
        <v>1</v>
      </c>
      <c r="R53" s="95">
        <f t="shared" si="20"/>
        <v>1</v>
      </c>
      <c r="S53" s="95">
        <f t="shared" si="21"/>
        <v>1</v>
      </c>
    </row>
    <row r="54" spans="1:19" ht="12.75">
      <c r="A54" s="201"/>
      <c r="B54" s="183"/>
      <c r="C54" s="72" t="s">
        <v>46</v>
      </c>
      <c r="D54" s="89"/>
      <c r="E54" s="89"/>
      <c r="F54" s="89">
        <v>1</v>
      </c>
      <c r="G54" s="43"/>
      <c r="H54" s="129"/>
      <c r="I54" s="62">
        <f t="shared" si="24"/>
        <v>1</v>
      </c>
      <c r="J54" s="49">
        <f t="shared" si="25"/>
        <v>1</v>
      </c>
      <c r="K54" s="89"/>
      <c r="L54" s="89"/>
      <c r="M54" s="89">
        <v>1</v>
      </c>
      <c r="N54" s="89"/>
      <c r="O54" s="43"/>
      <c r="P54" s="62">
        <f t="shared" si="18"/>
        <v>1</v>
      </c>
      <c r="Q54" s="49">
        <f t="shared" si="26"/>
        <v>1</v>
      </c>
      <c r="R54" s="95">
        <f t="shared" si="20"/>
        <v>2</v>
      </c>
      <c r="S54" s="95">
        <f t="shared" si="21"/>
        <v>2</v>
      </c>
    </row>
    <row r="55" spans="1:19" ht="12.75" customHeight="1">
      <c r="A55" s="201"/>
      <c r="B55" s="183"/>
      <c r="C55" s="71" t="s">
        <v>47</v>
      </c>
      <c r="D55" s="89"/>
      <c r="E55" s="89"/>
      <c r="F55" s="89"/>
      <c r="G55" s="43"/>
      <c r="H55" s="43"/>
      <c r="I55" s="62">
        <f t="shared" si="24"/>
        <v>0</v>
      </c>
      <c r="J55" s="49">
        <f t="shared" si="25"/>
        <v>0</v>
      </c>
      <c r="K55" s="89"/>
      <c r="L55" s="89"/>
      <c r="M55" s="89"/>
      <c r="N55" s="89"/>
      <c r="O55" s="43"/>
      <c r="P55" s="62">
        <f t="shared" si="18"/>
        <v>0</v>
      </c>
      <c r="Q55" s="49">
        <f t="shared" si="26"/>
        <v>0</v>
      </c>
      <c r="R55" s="95">
        <f t="shared" si="20"/>
        <v>0</v>
      </c>
      <c r="S55" s="95">
        <f t="shared" si="21"/>
        <v>0</v>
      </c>
    </row>
    <row r="56" spans="1:19" s="16" customFormat="1" ht="12.75">
      <c r="A56" s="201"/>
      <c r="B56" s="183"/>
      <c r="C56" s="88" t="s">
        <v>85</v>
      </c>
      <c r="D56" s="99">
        <v>1</v>
      </c>
      <c r="E56" s="89"/>
      <c r="F56" s="89"/>
      <c r="G56" s="89"/>
      <c r="H56" s="89"/>
      <c r="I56" s="62">
        <f t="shared" si="24"/>
        <v>1</v>
      </c>
      <c r="J56" s="49">
        <f>I56</f>
        <v>1</v>
      </c>
      <c r="K56" s="89">
        <v>1</v>
      </c>
      <c r="L56" s="89"/>
      <c r="M56" s="89"/>
      <c r="N56" s="89"/>
      <c r="O56" s="89"/>
      <c r="P56" s="62">
        <f t="shared" si="18"/>
        <v>1</v>
      </c>
      <c r="Q56" s="49">
        <f t="shared" si="26"/>
        <v>1</v>
      </c>
      <c r="R56" s="95">
        <f t="shared" si="20"/>
        <v>2</v>
      </c>
      <c r="S56" s="95">
        <f t="shared" si="21"/>
        <v>2</v>
      </c>
    </row>
    <row r="57" spans="1:19" s="16" customFormat="1" ht="12.75" hidden="1">
      <c r="A57" s="201"/>
      <c r="B57" s="183"/>
      <c r="C57" s="88" t="s">
        <v>78</v>
      </c>
      <c r="D57" s="99"/>
      <c r="E57" s="89"/>
      <c r="F57" s="89"/>
      <c r="G57" s="89"/>
      <c r="H57" s="89"/>
      <c r="I57" s="62">
        <f t="shared" si="24"/>
        <v>0</v>
      </c>
      <c r="J57" s="49">
        <f>I57</f>
        <v>0</v>
      </c>
      <c r="K57" s="89"/>
      <c r="L57" s="89"/>
      <c r="M57" s="89"/>
      <c r="N57" s="89"/>
      <c r="O57" s="89"/>
      <c r="P57" s="62">
        <f t="shared" si="18"/>
        <v>0</v>
      </c>
      <c r="Q57" s="49">
        <f t="shared" si="26"/>
        <v>0</v>
      </c>
      <c r="R57" s="95">
        <f t="shared" si="20"/>
        <v>0</v>
      </c>
      <c r="S57" s="95">
        <f t="shared" si="21"/>
        <v>0</v>
      </c>
    </row>
    <row r="58" spans="1:19" s="16" customFormat="1" ht="12.75" hidden="1">
      <c r="A58" s="201"/>
      <c r="B58" s="183"/>
      <c r="C58" s="88" t="s">
        <v>56</v>
      </c>
      <c r="D58" s="91"/>
      <c r="E58" s="91"/>
      <c r="F58" s="91"/>
      <c r="G58" s="91"/>
      <c r="H58" s="91"/>
      <c r="I58" s="62">
        <f t="shared" si="24"/>
        <v>0</v>
      </c>
      <c r="J58" s="49">
        <f t="shared" si="25"/>
        <v>0</v>
      </c>
      <c r="K58" s="89"/>
      <c r="L58" s="89"/>
      <c r="M58" s="89"/>
      <c r="N58" s="89"/>
      <c r="O58" s="89"/>
      <c r="P58" s="62">
        <f t="shared" si="18"/>
        <v>0</v>
      </c>
      <c r="Q58" s="49">
        <f t="shared" si="26"/>
        <v>0</v>
      </c>
      <c r="R58" s="95">
        <f t="shared" si="20"/>
        <v>0</v>
      </c>
      <c r="S58" s="95">
        <f t="shared" si="21"/>
        <v>0</v>
      </c>
    </row>
    <row r="59" spans="1:19" ht="12.75">
      <c r="A59" s="201"/>
      <c r="B59" s="183"/>
      <c r="C59" s="72" t="s">
        <v>81</v>
      </c>
      <c r="D59" s="89">
        <v>1</v>
      </c>
      <c r="E59" s="52">
        <v>1</v>
      </c>
      <c r="F59" s="52">
        <v>1</v>
      </c>
      <c r="G59" s="140">
        <v>1</v>
      </c>
      <c r="H59" s="89"/>
      <c r="I59" s="62">
        <f t="shared" si="24"/>
        <v>4</v>
      </c>
      <c r="J59" s="49">
        <f>I59*2-D59-E59-F59</f>
        <v>5</v>
      </c>
      <c r="K59" s="52">
        <v>1</v>
      </c>
      <c r="L59" s="52">
        <v>1</v>
      </c>
      <c r="M59" s="140">
        <v>1</v>
      </c>
      <c r="N59" s="176">
        <v>1</v>
      </c>
      <c r="O59" s="90"/>
      <c r="P59" s="62">
        <f t="shared" si="18"/>
        <v>4</v>
      </c>
      <c r="Q59" s="49">
        <f>P59+N59+N59</f>
        <v>6</v>
      </c>
      <c r="R59" s="95">
        <f t="shared" si="20"/>
        <v>8</v>
      </c>
      <c r="S59" s="95">
        <f t="shared" si="21"/>
        <v>11</v>
      </c>
    </row>
    <row r="60" spans="1:19" ht="25.5">
      <c r="A60" s="201"/>
      <c r="B60" s="183"/>
      <c r="C60" s="72" t="s">
        <v>58</v>
      </c>
      <c r="D60" s="89">
        <v>1</v>
      </c>
      <c r="E60" s="89">
        <v>1</v>
      </c>
      <c r="F60" s="89"/>
      <c r="G60" s="140">
        <v>1</v>
      </c>
      <c r="H60" s="89"/>
      <c r="I60" s="62">
        <f>SUM(D60:H60)</f>
        <v>3</v>
      </c>
      <c r="J60" s="49">
        <f>I60*2-D60-E60-H60-F60</f>
        <v>4</v>
      </c>
      <c r="K60" s="52">
        <v>1</v>
      </c>
      <c r="L60" s="52">
        <v>1</v>
      </c>
      <c r="M60" s="52">
        <v>1</v>
      </c>
      <c r="N60" s="52">
        <v>1</v>
      </c>
      <c r="O60" s="61"/>
      <c r="P60" s="62">
        <f t="shared" si="18"/>
        <v>4</v>
      </c>
      <c r="Q60" s="49">
        <f>P60</f>
        <v>4</v>
      </c>
      <c r="R60" s="95">
        <f t="shared" si="20"/>
        <v>7</v>
      </c>
      <c r="S60" s="95">
        <f t="shared" si="21"/>
        <v>8</v>
      </c>
    </row>
    <row r="61" spans="1:19" ht="25.5">
      <c r="A61" s="201"/>
      <c r="B61" s="183"/>
      <c r="C61" s="93" t="s">
        <v>151</v>
      </c>
      <c r="D61" s="89"/>
      <c r="E61" s="89">
        <v>1</v>
      </c>
      <c r="F61" s="89"/>
      <c r="G61" s="52"/>
      <c r="H61" s="52"/>
      <c r="I61" s="62">
        <f>SUM(D61:H61)</f>
        <v>1</v>
      </c>
      <c r="J61" s="49">
        <f>I61</f>
        <v>1</v>
      </c>
      <c r="K61" s="52"/>
      <c r="L61" s="89">
        <v>1</v>
      </c>
      <c r="M61" s="52"/>
      <c r="N61" s="52"/>
      <c r="O61" s="61"/>
      <c r="P61" s="62">
        <f t="shared" si="18"/>
        <v>1</v>
      </c>
      <c r="Q61" s="49">
        <v>1</v>
      </c>
      <c r="R61" s="95">
        <f t="shared" si="20"/>
        <v>2</v>
      </c>
      <c r="S61" s="95">
        <f t="shared" si="21"/>
        <v>2</v>
      </c>
    </row>
    <row r="62" spans="1:145" ht="25.5" customHeight="1" hidden="1">
      <c r="A62" s="201"/>
      <c r="B62" s="183"/>
      <c r="C62" s="75" t="s">
        <v>59</v>
      </c>
      <c r="D62" s="91"/>
      <c r="E62" s="91"/>
      <c r="F62" s="5"/>
      <c r="G62" s="1"/>
      <c r="H62" s="1"/>
      <c r="I62" s="62">
        <f t="shared" si="24"/>
        <v>0</v>
      </c>
      <c r="J62" s="49">
        <f>I62</f>
        <v>0</v>
      </c>
      <c r="K62" s="1"/>
      <c r="L62" s="52"/>
      <c r="M62" s="52"/>
      <c r="N62" s="44"/>
      <c r="O62" s="44"/>
      <c r="P62" s="62">
        <f t="shared" si="18"/>
        <v>0</v>
      </c>
      <c r="Q62" s="2">
        <f>P62</f>
        <v>0</v>
      </c>
      <c r="R62" s="95">
        <f t="shared" si="20"/>
        <v>0</v>
      </c>
      <c r="S62" s="95">
        <f t="shared" si="21"/>
        <v>0</v>
      </c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</row>
    <row r="63" spans="1:145" ht="25.5">
      <c r="A63" s="201"/>
      <c r="B63" s="183"/>
      <c r="C63" s="75" t="s">
        <v>60</v>
      </c>
      <c r="D63" s="91"/>
      <c r="E63" s="90">
        <v>1</v>
      </c>
      <c r="F63" s="52"/>
      <c r="G63" s="1"/>
      <c r="H63" s="1"/>
      <c r="I63" s="62">
        <f>SUM(D63:G63)</f>
        <v>1</v>
      </c>
      <c r="J63" s="49">
        <f>I63*2</f>
        <v>2</v>
      </c>
      <c r="K63" s="1"/>
      <c r="L63" s="5">
        <v>1</v>
      </c>
      <c r="M63" s="5"/>
      <c r="N63" s="44"/>
      <c r="O63" s="44"/>
      <c r="P63" s="62">
        <f t="shared" si="18"/>
        <v>1</v>
      </c>
      <c r="Q63" s="49">
        <f>P63</f>
        <v>1</v>
      </c>
      <c r="R63" s="95">
        <f t="shared" si="20"/>
        <v>2</v>
      </c>
      <c r="S63" s="95">
        <f t="shared" si="21"/>
        <v>3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</row>
    <row r="64" spans="1:145" ht="12.75">
      <c r="A64" s="201"/>
      <c r="B64" s="183"/>
      <c r="C64" s="74" t="s">
        <v>61</v>
      </c>
      <c r="D64" s="91"/>
      <c r="E64" s="52"/>
      <c r="F64" s="52"/>
      <c r="G64" s="89"/>
      <c r="H64" s="89"/>
      <c r="I64" s="62">
        <f t="shared" si="24"/>
        <v>0</v>
      </c>
      <c r="J64" s="49">
        <f>I64</f>
        <v>0</v>
      </c>
      <c r="K64" s="52">
        <v>1</v>
      </c>
      <c r="L64" s="52"/>
      <c r="M64" s="52">
        <v>1</v>
      </c>
      <c r="N64" s="89"/>
      <c r="O64" s="89"/>
      <c r="P64" s="62">
        <f t="shared" si="18"/>
        <v>2</v>
      </c>
      <c r="Q64" s="49">
        <f aca="true" t="shared" si="27" ref="Q64:Q73">P64</f>
        <v>2</v>
      </c>
      <c r="R64" s="95">
        <f t="shared" si="20"/>
        <v>2</v>
      </c>
      <c r="S64" s="95">
        <f t="shared" si="21"/>
        <v>2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</row>
    <row r="65" spans="1:145" s="120" customFormat="1" ht="25.5">
      <c r="A65" s="201"/>
      <c r="B65" s="183"/>
      <c r="C65" s="94" t="s">
        <v>39</v>
      </c>
      <c r="D65" s="98"/>
      <c r="E65" s="89"/>
      <c r="F65" s="89"/>
      <c r="G65" s="89"/>
      <c r="H65" s="89"/>
      <c r="I65" s="111">
        <f t="shared" si="24"/>
        <v>0</v>
      </c>
      <c r="J65" s="49">
        <f>I65</f>
        <v>0</v>
      </c>
      <c r="K65" s="89">
        <v>1</v>
      </c>
      <c r="L65" s="89"/>
      <c r="M65" s="89">
        <v>1</v>
      </c>
      <c r="N65" s="89"/>
      <c r="O65" s="89"/>
      <c r="P65" s="111">
        <f t="shared" si="18"/>
        <v>2</v>
      </c>
      <c r="Q65" s="49">
        <f t="shared" si="27"/>
        <v>2</v>
      </c>
      <c r="R65" s="95">
        <f t="shared" si="20"/>
        <v>2</v>
      </c>
      <c r="S65" s="95">
        <f t="shared" si="21"/>
        <v>2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s="120" customFormat="1" ht="12.75">
      <c r="A66" s="201"/>
      <c r="B66" s="183"/>
      <c r="C66" s="94" t="s">
        <v>70</v>
      </c>
      <c r="D66" s="98"/>
      <c r="E66" s="89"/>
      <c r="F66" s="89"/>
      <c r="G66" s="89"/>
      <c r="H66" s="89"/>
      <c r="I66" s="111">
        <f t="shared" si="24"/>
        <v>0</v>
      </c>
      <c r="J66" s="49">
        <f>I66</f>
        <v>0</v>
      </c>
      <c r="K66" s="89"/>
      <c r="L66" s="89"/>
      <c r="M66" s="89">
        <v>1</v>
      </c>
      <c r="N66" s="89"/>
      <c r="O66" s="89"/>
      <c r="P66" s="111">
        <f t="shared" si="18"/>
        <v>1</v>
      </c>
      <c r="Q66" s="49">
        <f t="shared" si="27"/>
        <v>1</v>
      </c>
      <c r="R66" s="95">
        <f t="shared" si="20"/>
        <v>1</v>
      </c>
      <c r="S66" s="95">
        <f t="shared" si="21"/>
        <v>1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</row>
    <row r="67" spans="1:145" ht="12.75">
      <c r="A67" s="201"/>
      <c r="B67" s="183"/>
      <c r="C67" s="72" t="s">
        <v>84</v>
      </c>
      <c r="D67" s="89"/>
      <c r="E67" s="43"/>
      <c r="F67" s="90">
        <v>1</v>
      </c>
      <c r="G67" s="89"/>
      <c r="H67" s="89"/>
      <c r="I67" s="62">
        <f t="shared" si="24"/>
        <v>1</v>
      </c>
      <c r="J67" s="111">
        <f>I67*2</f>
        <v>2</v>
      </c>
      <c r="K67" s="43"/>
      <c r="L67" s="43"/>
      <c r="M67" s="43"/>
      <c r="N67" s="90">
        <v>1</v>
      </c>
      <c r="O67" s="89"/>
      <c r="P67" s="62">
        <f t="shared" si="18"/>
        <v>1</v>
      </c>
      <c r="Q67" s="49">
        <f>P67*2</f>
        <v>2</v>
      </c>
      <c r="R67" s="95">
        <f t="shared" si="20"/>
        <v>2</v>
      </c>
      <c r="S67" s="95">
        <f t="shared" si="21"/>
        <v>4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</row>
    <row r="68" spans="1:145" ht="38.25">
      <c r="A68" s="201"/>
      <c r="B68" s="183"/>
      <c r="C68" s="75" t="s">
        <v>62</v>
      </c>
      <c r="D68" s="91"/>
      <c r="E68" s="43"/>
      <c r="F68" s="43"/>
      <c r="G68" s="43"/>
      <c r="H68" s="43"/>
      <c r="I68" s="62"/>
      <c r="J68" s="49"/>
      <c r="K68" s="43"/>
      <c r="L68" s="43"/>
      <c r="M68" s="43"/>
      <c r="N68" s="43">
        <v>1</v>
      </c>
      <c r="O68" s="43"/>
      <c r="P68" s="62">
        <f t="shared" si="18"/>
        <v>1</v>
      </c>
      <c r="Q68" s="49">
        <f t="shared" si="27"/>
        <v>1</v>
      </c>
      <c r="R68" s="95">
        <f t="shared" si="20"/>
        <v>1</v>
      </c>
      <c r="S68" s="95">
        <f t="shared" si="21"/>
        <v>1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</row>
    <row r="69" spans="1:47" ht="28.5" customHeight="1">
      <c r="A69" s="201"/>
      <c r="B69" s="183"/>
      <c r="C69" s="75" t="s">
        <v>63</v>
      </c>
      <c r="D69" s="91"/>
      <c r="E69" s="43"/>
      <c r="F69" s="90">
        <v>1</v>
      </c>
      <c r="G69" s="43"/>
      <c r="H69" s="43"/>
      <c r="I69" s="62">
        <f>SUM(D69:G69)</f>
        <v>1</v>
      </c>
      <c r="J69" s="49">
        <f>I69*2</f>
        <v>2</v>
      </c>
      <c r="K69" s="43"/>
      <c r="L69" s="43"/>
      <c r="M69" s="43"/>
      <c r="N69" s="43">
        <v>1</v>
      </c>
      <c r="O69" s="43"/>
      <c r="P69" s="62">
        <f t="shared" si="18"/>
        <v>1</v>
      </c>
      <c r="Q69" s="49">
        <f t="shared" si="27"/>
        <v>1</v>
      </c>
      <c r="R69" s="95">
        <f t="shared" si="20"/>
        <v>2</v>
      </c>
      <c r="S69" s="95">
        <f t="shared" si="21"/>
        <v>3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21" s="120" customFormat="1" ht="25.5">
      <c r="A70" s="201"/>
      <c r="B70" s="183"/>
      <c r="C70" s="94" t="s">
        <v>110</v>
      </c>
      <c r="D70" s="91"/>
      <c r="E70" s="89"/>
      <c r="F70" s="89"/>
      <c r="G70" s="89"/>
      <c r="H70" s="89"/>
      <c r="I70" s="111"/>
      <c r="J70" s="111"/>
      <c r="K70" s="89"/>
      <c r="L70" s="89"/>
      <c r="M70" s="89"/>
      <c r="N70" s="140">
        <v>1</v>
      </c>
      <c r="O70" s="89"/>
      <c r="P70" s="111">
        <f t="shared" si="18"/>
        <v>1</v>
      </c>
      <c r="Q70" s="49">
        <f>P70*2</f>
        <v>2</v>
      </c>
      <c r="R70" s="95">
        <f t="shared" si="20"/>
        <v>1</v>
      </c>
      <c r="S70" s="95">
        <f t="shared" si="21"/>
        <v>2</v>
      </c>
      <c r="U70" s="120" t="s">
        <v>126</v>
      </c>
    </row>
    <row r="71" spans="1:19" s="16" customFormat="1" ht="25.5">
      <c r="A71" s="201"/>
      <c r="B71" s="183"/>
      <c r="C71" s="94" t="s">
        <v>77</v>
      </c>
      <c r="D71" s="5"/>
      <c r="E71" s="52"/>
      <c r="F71" s="90">
        <v>1</v>
      </c>
      <c r="G71" s="52"/>
      <c r="H71" s="52"/>
      <c r="I71" s="62">
        <f>SUM(D71:G71)</f>
        <v>1</v>
      </c>
      <c r="J71" s="49">
        <f>I71*2</f>
        <v>2</v>
      </c>
      <c r="K71" s="52"/>
      <c r="L71" s="52"/>
      <c r="M71" s="52"/>
      <c r="N71" s="52"/>
      <c r="O71" s="89"/>
      <c r="P71" s="62"/>
      <c r="Q71" s="49">
        <f t="shared" si="27"/>
        <v>0</v>
      </c>
      <c r="R71" s="95">
        <f t="shared" si="20"/>
        <v>1</v>
      </c>
      <c r="S71" s="95">
        <f t="shared" si="21"/>
        <v>2</v>
      </c>
    </row>
    <row r="72" spans="1:91" s="16" customFormat="1" ht="12.75">
      <c r="A72" s="201"/>
      <c r="B72" s="183"/>
      <c r="C72" s="94" t="s">
        <v>98</v>
      </c>
      <c r="D72" s="5"/>
      <c r="E72" s="52"/>
      <c r="F72" s="52"/>
      <c r="G72" s="52"/>
      <c r="H72" s="52"/>
      <c r="I72" s="62"/>
      <c r="J72" s="49"/>
      <c r="K72" s="52"/>
      <c r="L72" s="52"/>
      <c r="M72" s="52"/>
      <c r="N72" s="52">
        <v>1</v>
      </c>
      <c r="O72" s="89"/>
      <c r="P72" s="62">
        <f>SUM(K72:O72)</f>
        <v>1</v>
      </c>
      <c r="Q72" s="49">
        <f t="shared" si="27"/>
        <v>1</v>
      </c>
      <c r="R72" s="95">
        <f t="shared" si="20"/>
        <v>1</v>
      </c>
      <c r="S72" s="95">
        <f t="shared" si="21"/>
        <v>1</v>
      </c>
      <c r="Y72" s="16" t="s">
        <v>112</v>
      </c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</row>
    <row r="73" spans="1:91" s="16" customFormat="1" ht="12.75">
      <c r="A73" s="201"/>
      <c r="B73" s="183"/>
      <c r="C73" s="75" t="s">
        <v>83</v>
      </c>
      <c r="D73" s="5"/>
      <c r="E73" s="52"/>
      <c r="F73" s="52">
        <v>1</v>
      </c>
      <c r="G73" s="112"/>
      <c r="H73" s="112"/>
      <c r="I73" s="62">
        <f>SUM(D73:G73)</f>
        <v>1</v>
      </c>
      <c r="J73" s="49">
        <f>I73</f>
        <v>1</v>
      </c>
      <c r="K73" s="52"/>
      <c r="L73" s="52"/>
      <c r="M73" s="52"/>
      <c r="N73" s="52">
        <v>1</v>
      </c>
      <c r="O73" s="89"/>
      <c r="P73" s="62">
        <f>SUM(K73:O73)</f>
        <v>1</v>
      </c>
      <c r="Q73" s="49">
        <f t="shared" si="27"/>
        <v>1</v>
      </c>
      <c r="R73" s="95">
        <f t="shared" si="20"/>
        <v>2</v>
      </c>
      <c r="S73" s="95">
        <f t="shared" si="21"/>
        <v>2</v>
      </c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</row>
    <row r="74" spans="1:145" ht="25.5">
      <c r="A74" s="201"/>
      <c r="B74" s="183"/>
      <c r="C74" s="75" t="s">
        <v>66</v>
      </c>
      <c r="D74" s="1"/>
      <c r="E74" s="52">
        <v>1</v>
      </c>
      <c r="F74" s="89"/>
      <c r="G74" s="90">
        <v>1</v>
      </c>
      <c r="H74" s="52"/>
      <c r="I74" s="62">
        <f>SUM(D74:G74)</f>
        <v>2</v>
      </c>
      <c r="J74" s="49">
        <f>I74+G74</f>
        <v>3</v>
      </c>
      <c r="K74" s="43"/>
      <c r="L74" s="52">
        <v>1</v>
      </c>
      <c r="M74" s="177">
        <v>1</v>
      </c>
      <c r="N74" s="53"/>
      <c r="O74" s="89"/>
      <c r="P74" s="62">
        <f>SUM(K74:O74)</f>
        <v>2</v>
      </c>
      <c r="Q74" s="49">
        <f>P74+M74</f>
        <v>3</v>
      </c>
      <c r="R74" s="95">
        <f>I74+P74</f>
        <v>4</v>
      </c>
      <c r="S74" s="95">
        <f>J75+Q74</f>
        <v>5</v>
      </c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</row>
    <row r="75" spans="1:145" ht="38.25">
      <c r="A75" s="202"/>
      <c r="B75" s="183"/>
      <c r="C75" s="75" t="s">
        <v>67</v>
      </c>
      <c r="D75" s="1"/>
      <c r="E75" s="52">
        <v>1</v>
      </c>
      <c r="F75" s="89"/>
      <c r="G75" s="52">
        <v>1</v>
      </c>
      <c r="H75" s="43"/>
      <c r="I75" s="62">
        <f>SUM(D75:G75)</f>
        <v>2</v>
      </c>
      <c r="J75" s="49">
        <f>I74</f>
        <v>2</v>
      </c>
      <c r="K75" s="43"/>
      <c r="L75" s="52">
        <v>1</v>
      </c>
      <c r="M75" s="90">
        <v>1</v>
      </c>
      <c r="N75" s="43"/>
      <c r="O75" s="89"/>
      <c r="P75" s="62">
        <f>SUM(K75:O75)</f>
        <v>2</v>
      </c>
      <c r="Q75" s="49">
        <f>P75+M75</f>
        <v>3</v>
      </c>
      <c r="R75" s="95">
        <f>I75+P75</f>
        <v>4</v>
      </c>
      <c r="S75" s="95">
        <f>J75+R75</f>
        <v>6</v>
      </c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</row>
    <row r="76" spans="1:145" s="22" customFormat="1" ht="15.75" customHeight="1">
      <c r="A76" s="186" t="s">
        <v>24</v>
      </c>
      <c r="B76" s="187"/>
      <c r="C76" s="188"/>
      <c r="D76" s="8">
        <f>SUM(D49:D75)</f>
        <v>4</v>
      </c>
      <c r="E76" s="8">
        <f aca="true" t="shared" si="28" ref="E76:J76">SUM(E49:E75)</f>
        <v>7</v>
      </c>
      <c r="F76" s="8">
        <f t="shared" si="28"/>
        <v>7</v>
      </c>
      <c r="G76" s="8">
        <f t="shared" si="28"/>
        <v>5</v>
      </c>
      <c r="H76" s="8">
        <f t="shared" si="28"/>
        <v>0</v>
      </c>
      <c r="I76" s="8">
        <f t="shared" si="28"/>
        <v>23</v>
      </c>
      <c r="J76" s="8">
        <f t="shared" si="28"/>
        <v>30</v>
      </c>
      <c r="K76" s="8">
        <f>SUM(K49:K75)</f>
        <v>6</v>
      </c>
      <c r="L76" s="8">
        <f>SUM(L49:L75)</f>
        <v>8</v>
      </c>
      <c r="M76" s="8">
        <f>SUM(M49:M75)</f>
        <v>11</v>
      </c>
      <c r="N76" s="8">
        <f>SUM(N49:N75)</f>
        <v>11</v>
      </c>
      <c r="O76" s="8">
        <f>SUM(O45:O75)</f>
        <v>0</v>
      </c>
      <c r="P76" s="8">
        <f>SUM(P45:P75)</f>
        <v>46</v>
      </c>
      <c r="Q76" s="8">
        <f>SUM(Q49:Q75)</f>
        <v>42</v>
      </c>
      <c r="R76" s="95">
        <f>I76+P76</f>
        <v>69</v>
      </c>
      <c r="S76" s="95">
        <f>J76+Q76</f>
        <v>72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</row>
    <row r="77" spans="1:145" s="22" customFormat="1" ht="26.25" customHeight="1">
      <c r="A77" s="189" t="s">
        <v>137</v>
      </c>
      <c r="B77" s="190"/>
      <c r="C77" s="191"/>
      <c r="D77" s="9">
        <v>37</v>
      </c>
      <c r="E77" s="9">
        <v>37</v>
      </c>
      <c r="F77" s="9">
        <v>37</v>
      </c>
      <c r="G77" s="9">
        <v>37</v>
      </c>
      <c r="H77" s="9"/>
      <c r="I77" s="9"/>
      <c r="J77" s="9"/>
      <c r="K77" s="9">
        <v>37</v>
      </c>
      <c r="L77" s="9">
        <v>37</v>
      </c>
      <c r="M77" s="9">
        <v>37</v>
      </c>
      <c r="N77" s="9">
        <v>37</v>
      </c>
      <c r="O77" s="9"/>
      <c r="P77" s="9"/>
      <c r="Q77" s="9"/>
      <c r="R77" s="96"/>
      <c r="S77" s="96"/>
      <c r="T77" s="16"/>
      <c r="U77" s="16" t="s">
        <v>163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</row>
    <row r="78" spans="1:145" s="22" customFormat="1" ht="15.75" customHeight="1">
      <c r="A78" s="189" t="s">
        <v>5</v>
      </c>
      <c r="B78" s="190"/>
      <c r="C78" s="191"/>
      <c r="D78" s="8">
        <f>D43+D76+D48</f>
        <v>39</v>
      </c>
      <c r="E78" s="8">
        <f>E43+E76</f>
        <v>40</v>
      </c>
      <c r="F78" s="8">
        <f>F43+F76</f>
        <v>39</v>
      </c>
      <c r="G78" s="8">
        <f>G43+G76</f>
        <v>38</v>
      </c>
      <c r="H78" s="8">
        <f>H43+H76</f>
        <v>0</v>
      </c>
      <c r="I78" s="8">
        <f>I43+I76</f>
        <v>155</v>
      </c>
      <c r="J78" s="8"/>
      <c r="K78" s="8">
        <f>K43+K76+K48</f>
        <v>40</v>
      </c>
      <c r="L78" s="8">
        <f>L43+L76+L48</f>
        <v>41</v>
      </c>
      <c r="M78" s="8">
        <f>M43+M76+M48</f>
        <v>41</v>
      </c>
      <c r="N78" s="8">
        <v>40</v>
      </c>
      <c r="O78" s="8">
        <f>O43+O76+O48</f>
        <v>0</v>
      </c>
      <c r="P78" s="8">
        <f>P43+P76+P48</f>
        <v>173</v>
      </c>
      <c r="Q78" s="8"/>
      <c r="R78" s="96">
        <f>R43+R76</f>
        <v>323</v>
      </c>
      <c r="S78" s="9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</row>
    <row r="79" spans="1:145" s="22" customFormat="1" ht="15.75" customHeight="1">
      <c r="A79" s="192" t="s">
        <v>1</v>
      </c>
      <c r="B79" s="193"/>
      <c r="C79" s="194"/>
      <c r="D79" s="51">
        <v>43</v>
      </c>
      <c r="E79" s="51">
        <v>51</v>
      </c>
      <c r="F79" s="51">
        <v>49</v>
      </c>
      <c r="G79" s="51">
        <v>48</v>
      </c>
      <c r="H79" s="51">
        <v>14</v>
      </c>
      <c r="I79" s="49"/>
      <c r="J79" s="49">
        <f>J43+J76+J48</f>
        <v>191</v>
      </c>
      <c r="K79" s="9">
        <v>40</v>
      </c>
      <c r="L79" s="9">
        <v>51</v>
      </c>
      <c r="M79" s="9">
        <v>52</v>
      </c>
      <c r="N79" s="9">
        <v>47</v>
      </c>
      <c r="O79" s="9"/>
      <c r="P79" s="49"/>
      <c r="Q79" s="49">
        <f>Q43+Q76+Q48</f>
        <v>190</v>
      </c>
      <c r="R79" s="96"/>
      <c r="S79" s="97">
        <f>S76+S43+S48</f>
        <v>381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</row>
    <row r="80" spans="4:145" ht="12.75" customHeight="1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/>
      <c r="S80" s="2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</row>
    <row r="81" spans="4:145" ht="21" customHeight="1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/>
      <c r="S81" s="2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</row>
    <row r="82" spans="4:145" ht="12.7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/>
      <c r="S82" s="2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</row>
    <row r="83" spans="3:145" ht="11.25" customHeight="1">
      <c r="C83" s="11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/>
      <c r="S83" s="2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</row>
    <row r="84" spans="4:145" ht="12.7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/>
      <c r="S84" s="2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</row>
    <row r="85" spans="3:145" ht="12.75" customHeight="1">
      <c r="C85" s="3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6"/>
      <c r="S85" s="2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</row>
    <row r="86" spans="3:145" ht="12.75">
      <c r="C86" s="3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6"/>
      <c r="S86" s="2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</row>
    <row r="87" spans="1:19" s="41" customFormat="1" ht="6" customHeight="1">
      <c r="A87" s="35"/>
      <c r="B87" s="24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40"/>
      <c r="S87" s="40"/>
    </row>
    <row r="88" spans="1:19" s="41" customFormat="1" ht="12.75" customHeight="1">
      <c r="A88" s="35"/>
      <c r="B88" s="24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40"/>
      <c r="S88" s="40"/>
    </row>
    <row r="89" spans="1:19" s="41" customFormat="1" ht="12" customHeight="1">
      <c r="A89" s="35"/>
      <c r="B89" s="24"/>
      <c r="C89" s="5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0"/>
      <c r="S89" s="40"/>
    </row>
    <row r="90" spans="1:19" s="41" customFormat="1" ht="12" customHeight="1">
      <c r="A90" s="35"/>
      <c r="B90" s="24"/>
      <c r="C90" s="5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0"/>
      <c r="S90" s="40"/>
    </row>
    <row r="91" spans="3:145" ht="12.75">
      <c r="C91" s="33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6"/>
      <c r="S91" s="2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</row>
    <row r="92" spans="3:145" ht="12.75">
      <c r="C92" s="1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6"/>
      <c r="S92" s="2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</row>
    <row r="93" spans="3:145" ht="109.5" customHeight="1">
      <c r="C93" s="56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6"/>
      <c r="S93" s="2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</row>
    <row r="94" spans="3:145" ht="12.75" customHeight="1">
      <c r="C94" s="54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6"/>
      <c r="S94" s="2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</row>
    <row r="95" spans="3:145" ht="15.75">
      <c r="C95" s="54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6"/>
      <c r="S95" s="2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</row>
    <row r="96" spans="3:145" ht="15.75">
      <c r="C96" s="54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6"/>
      <c r="S96" s="2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</row>
    <row r="97" spans="3:145" ht="15.75">
      <c r="C97" s="5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6"/>
      <c r="S97" s="2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</row>
    <row r="98" spans="3:145" ht="15.75">
      <c r="C98" s="54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6"/>
      <c r="S98" s="2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</row>
    <row r="99" spans="3:19" ht="15.75">
      <c r="C99" s="54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6"/>
      <c r="S99" s="26"/>
    </row>
    <row r="100" spans="1:19" ht="12.75">
      <c r="A100" s="12"/>
      <c r="B100" s="12"/>
      <c r="C100" s="16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6"/>
      <c r="S100" s="26"/>
    </row>
    <row r="101" spans="1:19" ht="15.75">
      <c r="A101" s="12"/>
      <c r="B101" s="12"/>
      <c r="C101" s="55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6"/>
      <c r="S101" s="26"/>
    </row>
    <row r="102" spans="1:19" ht="12.75">
      <c r="A102" s="12"/>
      <c r="B102" s="12"/>
      <c r="C102" s="1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6"/>
      <c r="S102" s="26"/>
    </row>
    <row r="103" spans="1:19" ht="15.75">
      <c r="A103" s="12"/>
      <c r="B103" s="12"/>
      <c r="C103" s="55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6"/>
      <c r="S103" s="26"/>
    </row>
    <row r="104" spans="1:19" ht="12.75">
      <c r="A104" s="12"/>
      <c r="B104" s="12"/>
      <c r="C104" s="16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6"/>
      <c r="S104" s="26"/>
    </row>
    <row r="105" spans="1:19" ht="12.75">
      <c r="A105" s="12"/>
      <c r="B105" s="12"/>
      <c r="C105" s="1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6"/>
      <c r="S105" s="26"/>
    </row>
    <row r="106" spans="1:19" ht="12.75">
      <c r="A106" s="12"/>
      <c r="B106" s="12"/>
      <c r="C106" s="1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6"/>
      <c r="S106" s="26"/>
    </row>
    <row r="107" spans="1:19" ht="12.75">
      <c r="A107" s="12"/>
      <c r="B107" s="12"/>
      <c r="C107" s="1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6"/>
      <c r="S107" s="26"/>
    </row>
    <row r="108" spans="1:19" ht="12.75">
      <c r="A108" s="12"/>
      <c r="B108" s="12"/>
      <c r="C108" s="16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6"/>
      <c r="S108" s="26"/>
    </row>
    <row r="109" spans="1:19" ht="12.75">
      <c r="A109" s="12"/>
      <c r="B109" s="12"/>
      <c r="C109" s="16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6"/>
      <c r="S109" s="26"/>
    </row>
    <row r="110" spans="1:19" ht="12.75">
      <c r="A110" s="12"/>
      <c r="B110" s="12"/>
      <c r="C110" s="1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6"/>
      <c r="S110" s="26"/>
    </row>
    <row r="111" spans="1:19" ht="12.75">
      <c r="A111" s="12"/>
      <c r="B111" s="12"/>
      <c r="C111" s="16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6"/>
      <c r="S111" s="26"/>
    </row>
    <row r="112" spans="1:19" ht="12.75">
      <c r="A112" s="12"/>
      <c r="B112" s="12"/>
      <c r="C112" s="1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6"/>
      <c r="S112" s="26"/>
    </row>
    <row r="113" spans="1:19" ht="12.75">
      <c r="A113" s="12"/>
      <c r="B113" s="12"/>
      <c r="C113" s="16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6"/>
      <c r="S113" s="26"/>
    </row>
    <row r="114" spans="1:80" ht="12.75">
      <c r="A114" s="12"/>
      <c r="B114" s="12"/>
      <c r="C114" s="1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6"/>
      <c r="S114" s="26"/>
      <c r="CB114" s="12">
        <v>52.5</v>
      </c>
    </row>
    <row r="115" spans="1:19" ht="12.75">
      <c r="A115" s="12"/>
      <c r="B115" s="12"/>
      <c r="C115" s="16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6"/>
      <c r="S115" s="26"/>
    </row>
    <row r="116" spans="1:19" ht="12.75">
      <c r="A116" s="12"/>
      <c r="B116" s="12"/>
      <c r="C116" s="1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6"/>
      <c r="S116" s="26"/>
    </row>
    <row r="117" spans="1:19" ht="12.75">
      <c r="A117" s="12"/>
      <c r="B117" s="12"/>
      <c r="C117" s="16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6"/>
      <c r="S117" s="26"/>
    </row>
    <row r="118" spans="1:19" ht="12.75">
      <c r="A118" s="12"/>
      <c r="B118" s="12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6"/>
      <c r="S118" s="26"/>
    </row>
    <row r="119" spans="1:19" ht="12.75">
      <c r="A119" s="12"/>
      <c r="B119" s="12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6"/>
      <c r="S119" s="26"/>
    </row>
    <row r="120" spans="1:19" ht="12.75">
      <c r="A120" s="12"/>
      <c r="B120" s="12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6"/>
      <c r="S120" s="26"/>
    </row>
    <row r="121" spans="1:19" ht="12.75">
      <c r="A121" s="12"/>
      <c r="B121" s="12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6"/>
      <c r="S121" s="26"/>
    </row>
    <row r="122" spans="1:19" ht="12.75">
      <c r="A122" s="12"/>
      <c r="B122" s="12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6"/>
      <c r="S122" s="26"/>
    </row>
    <row r="123" spans="1:19" ht="12.75">
      <c r="A123" s="12"/>
      <c r="B123" s="12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6"/>
      <c r="S123" s="26"/>
    </row>
    <row r="124" spans="1:19" ht="12.75">
      <c r="A124" s="12"/>
      <c r="B124" s="12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6"/>
      <c r="S124" s="26"/>
    </row>
    <row r="125" spans="1:19" ht="12.75">
      <c r="A125" s="12"/>
      <c r="B125" s="12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6"/>
      <c r="S125" s="26"/>
    </row>
    <row r="126" spans="1:19" ht="12.75">
      <c r="A126" s="12"/>
      <c r="B126" s="12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6"/>
      <c r="S126" s="26"/>
    </row>
    <row r="127" spans="1:19" ht="12.75">
      <c r="A127" s="12"/>
      <c r="B127" s="12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6"/>
      <c r="S127" s="26"/>
    </row>
    <row r="128" spans="1:19" ht="12.75">
      <c r="A128" s="12"/>
      <c r="B128" s="12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6"/>
      <c r="S128" s="26"/>
    </row>
    <row r="129" spans="1:19" ht="12.75">
      <c r="A129" s="12"/>
      <c r="B129" s="12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6"/>
      <c r="S129" s="26"/>
    </row>
    <row r="130" spans="1:19" ht="12.75">
      <c r="A130" s="12"/>
      <c r="B130" s="12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6"/>
      <c r="S130" s="26"/>
    </row>
    <row r="131" spans="1:19" ht="12.75">
      <c r="A131" s="12"/>
      <c r="B131" s="12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6"/>
      <c r="S131" s="26"/>
    </row>
    <row r="132" spans="1:19" ht="12.75">
      <c r="A132" s="12"/>
      <c r="B132" s="12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6"/>
      <c r="S132" s="26"/>
    </row>
    <row r="133" spans="1:19" ht="12.75">
      <c r="A133" s="12"/>
      <c r="B133" s="12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6"/>
      <c r="S133" s="26"/>
    </row>
    <row r="134" spans="1:19" ht="12.75">
      <c r="A134" s="12"/>
      <c r="B134" s="12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6"/>
      <c r="S134" s="26"/>
    </row>
    <row r="135" spans="1:19" ht="12.75">
      <c r="A135" s="12"/>
      <c r="B135" s="12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6"/>
      <c r="S135" s="26"/>
    </row>
    <row r="136" spans="1:19" ht="12.75">
      <c r="A136" s="12"/>
      <c r="B136" s="12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6"/>
      <c r="S136" s="26"/>
    </row>
    <row r="137" spans="1:19" ht="12.75">
      <c r="A137" s="12"/>
      <c r="B137" s="12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6"/>
      <c r="S137" s="26"/>
    </row>
    <row r="138" spans="1:19" ht="12.75">
      <c r="A138" s="12"/>
      <c r="B138" s="12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6"/>
      <c r="S138" s="26"/>
    </row>
    <row r="139" spans="1:19" ht="12.75">
      <c r="A139" s="12"/>
      <c r="B139" s="12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6"/>
      <c r="S139" s="26"/>
    </row>
    <row r="140" spans="1:19" ht="12.75">
      <c r="A140" s="12"/>
      <c r="B140" s="12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6"/>
      <c r="S140" s="26"/>
    </row>
    <row r="141" spans="1:19" ht="12.75">
      <c r="A141" s="12"/>
      <c r="B141" s="12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6"/>
      <c r="S141" s="26"/>
    </row>
    <row r="142" spans="1:19" ht="12.75">
      <c r="A142" s="12"/>
      <c r="B142" s="12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6"/>
      <c r="S142" s="26"/>
    </row>
    <row r="143" spans="1:19" ht="12.75">
      <c r="A143" s="12"/>
      <c r="B143" s="12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6"/>
      <c r="S143" s="26"/>
    </row>
    <row r="144" spans="1:19" ht="12.75">
      <c r="A144" s="12"/>
      <c r="B144" s="12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6"/>
      <c r="S144" s="26"/>
    </row>
    <row r="145" spans="1:19" ht="12.75">
      <c r="A145" s="12"/>
      <c r="B145" s="12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6"/>
      <c r="S145" s="26"/>
    </row>
    <row r="146" spans="1:19" ht="12.75">
      <c r="A146" s="12"/>
      <c r="B146" s="12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6"/>
      <c r="S146" s="26"/>
    </row>
    <row r="147" spans="1:19" ht="12.75">
      <c r="A147" s="12"/>
      <c r="B147" s="12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6"/>
      <c r="S147" s="26"/>
    </row>
    <row r="148" spans="1:19" ht="12.75">
      <c r="A148" s="12"/>
      <c r="B148" s="12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6"/>
      <c r="S148" s="26"/>
    </row>
    <row r="149" spans="1:19" ht="12.75">
      <c r="A149" s="12"/>
      <c r="B149" s="12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6"/>
      <c r="S149" s="26"/>
    </row>
    <row r="150" spans="1:19" ht="12.75">
      <c r="A150" s="12"/>
      <c r="B150" s="12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6"/>
      <c r="S150" s="26"/>
    </row>
    <row r="151" spans="1:19" ht="12.75">
      <c r="A151" s="12"/>
      <c r="B151" s="12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6"/>
      <c r="S151" s="26"/>
    </row>
    <row r="152" spans="1:19" ht="12.75">
      <c r="A152" s="12"/>
      <c r="B152" s="12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6"/>
      <c r="S152" s="26"/>
    </row>
    <row r="153" spans="1:19" ht="12.75">
      <c r="A153" s="12"/>
      <c r="B153" s="12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6"/>
      <c r="S153" s="26"/>
    </row>
    <row r="154" spans="1:19" ht="12.75">
      <c r="A154" s="12"/>
      <c r="B154" s="12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6"/>
      <c r="S154" s="26"/>
    </row>
    <row r="155" spans="1:19" ht="12.75">
      <c r="A155" s="12"/>
      <c r="B155" s="12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6"/>
      <c r="S155" s="26"/>
    </row>
    <row r="156" spans="1:19" ht="12.75">
      <c r="A156" s="12"/>
      <c r="B156" s="12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6"/>
      <c r="S156" s="26"/>
    </row>
    <row r="157" spans="1:19" ht="12.75">
      <c r="A157" s="12"/>
      <c r="B157" s="12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6"/>
      <c r="S157" s="26"/>
    </row>
    <row r="158" spans="1:19" ht="12.75">
      <c r="A158" s="12"/>
      <c r="B158" s="12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6"/>
      <c r="S158" s="26"/>
    </row>
    <row r="159" spans="1:19" ht="12.75">
      <c r="A159" s="12"/>
      <c r="B159" s="12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6"/>
      <c r="S159" s="26"/>
    </row>
    <row r="160" spans="1:19" ht="12.75">
      <c r="A160" s="12"/>
      <c r="B160" s="12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6"/>
      <c r="S160" s="26"/>
    </row>
    <row r="161" spans="1:19" ht="12.75">
      <c r="A161" s="12"/>
      <c r="B161" s="12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6"/>
      <c r="S161" s="26"/>
    </row>
    <row r="162" spans="1:19" ht="12.75">
      <c r="A162" s="12"/>
      <c r="B162" s="12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6"/>
      <c r="S162" s="26"/>
    </row>
    <row r="163" spans="1:19" ht="12.75">
      <c r="A163" s="12"/>
      <c r="B163" s="12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6"/>
      <c r="S163" s="26"/>
    </row>
    <row r="164" spans="1:19" ht="12.75">
      <c r="A164" s="12"/>
      <c r="B164" s="12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6"/>
      <c r="S164" s="26"/>
    </row>
    <row r="165" spans="1:19" ht="12.75">
      <c r="A165" s="12"/>
      <c r="B165" s="12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6"/>
      <c r="S165" s="26"/>
    </row>
    <row r="166" spans="1:19" ht="12.75">
      <c r="A166" s="12"/>
      <c r="B166" s="12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6"/>
      <c r="S166" s="26"/>
    </row>
    <row r="167" spans="1:19" ht="12.75">
      <c r="A167" s="12"/>
      <c r="B167" s="12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6"/>
      <c r="S167" s="26"/>
    </row>
    <row r="168" spans="1:19" ht="12.75">
      <c r="A168" s="12"/>
      <c r="B168" s="12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6"/>
      <c r="S168" s="26"/>
    </row>
    <row r="169" spans="1:19" ht="12.75">
      <c r="A169" s="12"/>
      <c r="B169" s="12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6"/>
      <c r="S169" s="26"/>
    </row>
    <row r="170" spans="1:19" ht="12.75">
      <c r="A170" s="12"/>
      <c r="B170" s="12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6"/>
      <c r="S170" s="26"/>
    </row>
    <row r="171" spans="1:19" ht="12.75">
      <c r="A171" s="12"/>
      <c r="B171" s="12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6"/>
      <c r="S171" s="26"/>
    </row>
    <row r="172" spans="1:19" ht="12.75">
      <c r="A172" s="12"/>
      <c r="B172" s="12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6"/>
      <c r="S172" s="26"/>
    </row>
    <row r="173" spans="1:19" ht="12.75">
      <c r="A173" s="12"/>
      <c r="B173" s="12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6"/>
      <c r="S173" s="26"/>
    </row>
    <row r="174" spans="1:19" ht="12.75">
      <c r="A174" s="12"/>
      <c r="B174" s="12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6"/>
      <c r="S174" s="26"/>
    </row>
    <row r="175" spans="1:19" ht="12.75">
      <c r="A175" s="12"/>
      <c r="B175" s="12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6"/>
      <c r="S175" s="26"/>
    </row>
    <row r="176" spans="1:19" ht="12.75">
      <c r="A176" s="12"/>
      <c r="B176" s="12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6"/>
      <c r="S176" s="26"/>
    </row>
    <row r="177" spans="1:19" ht="12.75">
      <c r="A177" s="12"/>
      <c r="B177" s="12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6"/>
      <c r="S177" s="26"/>
    </row>
    <row r="178" spans="1:19" ht="12.75">
      <c r="A178" s="12"/>
      <c r="B178" s="12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6"/>
      <c r="S178" s="26"/>
    </row>
    <row r="179" spans="1:19" ht="12.75">
      <c r="A179" s="12"/>
      <c r="B179" s="12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6"/>
      <c r="S179" s="26"/>
    </row>
    <row r="180" spans="1:19" ht="12.75">
      <c r="A180" s="12"/>
      <c r="B180" s="12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6"/>
      <c r="S180" s="26"/>
    </row>
    <row r="181" spans="1:19" ht="12.75">
      <c r="A181" s="12"/>
      <c r="B181" s="12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6"/>
      <c r="S181" s="26"/>
    </row>
    <row r="182" spans="1:19" ht="12.75">
      <c r="A182" s="12"/>
      <c r="B182" s="12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6"/>
      <c r="S182" s="26"/>
    </row>
    <row r="183" spans="1:19" ht="12.75">
      <c r="A183" s="12"/>
      <c r="B183" s="12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6"/>
      <c r="S183" s="26"/>
    </row>
    <row r="184" spans="1:19" ht="12.75">
      <c r="A184" s="12"/>
      <c r="B184" s="12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6"/>
      <c r="S184" s="26"/>
    </row>
    <row r="185" spans="1:19" ht="12.75">
      <c r="A185" s="12"/>
      <c r="B185" s="12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6"/>
      <c r="S185" s="26"/>
    </row>
    <row r="186" spans="1:19" ht="12.75">
      <c r="A186" s="12"/>
      <c r="B186" s="12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6"/>
      <c r="S186" s="26"/>
    </row>
    <row r="187" spans="1:19" ht="12.75">
      <c r="A187" s="12"/>
      <c r="B187" s="12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6"/>
      <c r="S187" s="26"/>
    </row>
    <row r="188" spans="1:19" ht="12.75">
      <c r="A188" s="12"/>
      <c r="B188" s="12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6"/>
      <c r="S188" s="26"/>
    </row>
    <row r="189" spans="1:19" ht="12.75">
      <c r="A189" s="12"/>
      <c r="B189" s="12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6"/>
      <c r="S189" s="26"/>
    </row>
    <row r="190" spans="1:19" ht="12.75">
      <c r="A190" s="12"/>
      <c r="B190" s="12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6"/>
      <c r="S190" s="26"/>
    </row>
    <row r="191" spans="1:19" ht="12.75">
      <c r="A191" s="12"/>
      <c r="B191" s="12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6"/>
      <c r="S191" s="26"/>
    </row>
    <row r="192" spans="1:19" ht="12.75">
      <c r="A192" s="12"/>
      <c r="B192" s="12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6"/>
      <c r="S192" s="26"/>
    </row>
    <row r="193" spans="1:19" ht="12.75">
      <c r="A193" s="12"/>
      <c r="B193" s="12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6"/>
      <c r="S193" s="26"/>
    </row>
    <row r="194" spans="1:19" ht="12.75">
      <c r="A194" s="12"/>
      <c r="B194" s="12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6"/>
      <c r="S194" s="26"/>
    </row>
    <row r="195" spans="1:19" ht="12.75">
      <c r="A195" s="12"/>
      <c r="B195" s="12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6"/>
      <c r="S195" s="26"/>
    </row>
    <row r="196" spans="1:19" ht="12.75">
      <c r="A196" s="12"/>
      <c r="B196" s="12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6"/>
      <c r="S196" s="26"/>
    </row>
    <row r="197" spans="1:19" ht="12.75">
      <c r="A197" s="12"/>
      <c r="B197" s="12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6"/>
      <c r="S197" s="26"/>
    </row>
    <row r="198" spans="1:19" ht="12.75">
      <c r="A198" s="12"/>
      <c r="B198" s="12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6"/>
      <c r="S198" s="26"/>
    </row>
    <row r="199" spans="1:19" ht="12.75">
      <c r="A199" s="12"/>
      <c r="B199" s="12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6"/>
      <c r="S199" s="26"/>
    </row>
    <row r="200" spans="1:19" ht="12.75">
      <c r="A200" s="12"/>
      <c r="B200" s="12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6"/>
      <c r="S200" s="26"/>
    </row>
    <row r="201" spans="1:19" ht="12.75">
      <c r="A201" s="12"/>
      <c r="B201" s="12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6"/>
      <c r="S201" s="26"/>
    </row>
    <row r="202" spans="1:19" ht="12.75">
      <c r="A202" s="12"/>
      <c r="B202" s="12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6"/>
      <c r="S202" s="26"/>
    </row>
    <row r="203" spans="1:19" ht="12.75">
      <c r="A203" s="12"/>
      <c r="B203" s="12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6"/>
      <c r="S203" s="26"/>
    </row>
    <row r="204" spans="1:19" ht="12.75">
      <c r="A204" s="12"/>
      <c r="B204" s="12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6"/>
      <c r="S204" s="26"/>
    </row>
    <row r="205" spans="1:19" ht="12.75">
      <c r="A205" s="12"/>
      <c r="B205" s="12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6"/>
      <c r="S205" s="26"/>
    </row>
    <row r="206" spans="1:19" ht="12.75">
      <c r="A206" s="12"/>
      <c r="B206" s="12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6"/>
      <c r="S206" s="26"/>
    </row>
    <row r="207" spans="1:19" ht="12.75">
      <c r="A207" s="12"/>
      <c r="B207" s="12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6"/>
      <c r="S207" s="26"/>
    </row>
    <row r="208" spans="1:19" ht="12.75">
      <c r="A208" s="12"/>
      <c r="B208" s="12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6"/>
      <c r="S208" s="26"/>
    </row>
    <row r="209" spans="1:19" ht="12.75">
      <c r="A209" s="12"/>
      <c r="B209" s="12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6"/>
      <c r="S209" s="26"/>
    </row>
    <row r="210" spans="1:19" ht="12.75">
      <c r="A210" s="12"/>
      <c r="B210" s="12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6"/>
      <c r="S210" s="26"/>
    </row>
    <row r="211" spans="1:19" ht="12.75">
      <c r="A211" s="12"/>
      <c r="B211" s="12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6"/>
      <c r="S211" s="26"/>
    </row>
    <row r="212" spans="1:19" ht="12.75">
      <c r="A212" s="12"/>
      <c r="B212" s="12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6"/>
      <c r="S212" s="26"/>
    </row>
    <row r="213" spans="1:19" ht="12.75">
      <c r="A213" s="12"/>
      <c r="B213" s="12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6"/>
      <c r="S213" s="26"/>
    </row>
    <row r="214" spans="1:19" ht="12.75">
      <c r="A214" s="12"/>
      <c r="B214" s="12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6"/>
      <c r="S214" s="26"/>
    </row>
    <row r="215" spans="1:19" ht="12.75">
      <c r="A215" s="12"/>
      <c r="B215" s="12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6"/>
      <c r="S215" s="26"/>
    </row>
    <row r="216" spans="1:19" ht="12.75">
      <c r="A216" s="12"/>
      <c r="B216" s="12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6"/>
      <c r="S216" s="26"/>
    </row>
    <row r="217" spans="1:19" ht="12.75">
      <c r="A217" s="12"/>
      <c r="B217" s="12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6"/>
      <c r="S217" s="26"/>
    </row>
    <row r="218" spans="1:19" ht="12.75">
      <c r="A218" s="12"/>
      <c r="B218" s="12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6"/>
      <c r="S218" s="26"/>
    </row>
    <row r="219" spans="1:19" ht="12.75">
      <c r="A219" s="12"/>
      <c r="B219" s="12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6"/>
      <c r="S219" s="26"/>
    </row>
    <row r="220" spans="1:19" ht="12.75">
      <c r="A220" s="12"/>
      <c r="B220" s="12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6"/>
      <c r="S220" s="26"/>
    </row>
    <row r="221" spans="1:19" ht="12.75">
      <c r="A221" s="12"/>
      <c r="B221" s="12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6"/>
      <c r="S221" s="26"/>
    </row>
    <row r="222" spans="1:19" ht="12.75">
      <c r="A222" s="12"/>
      <c r="B222" s="12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6"/>
      <c r="S222" s="26"/>
    </row>
    <row r="223" spans="1:19" ht="12.75">
      <c r="A223" s="12"/>
      <c r="B223" s="12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6"/>
      <c r="S223" s="26"/>
    </row>
    <row r="224" spans="1:19" ht="12.75">
      <c r="A224" s="12"/>
      <c r="B224" s="12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6"/>
      <c r="S224" s="26"/>
    </row>
    <row r="225" spans="1:19" ht="12.75">
      <c r="A225" s="12"/>
      <c r="B225" s="12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6"/>
      <c r="S225" s="26"/>
    </row>
    <row r="226" spans="1:19" ht="12.75">
      <c r="A226" s="12"/>
      <c r="B226" s="12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6"/>
      <c r="S226" s="26"/>
    </row>
    <row r="227" spans="1:19" ht="12.75">
      <c r="A227" s="12"/>
      <c r="B227" s="12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6"/>
      <c r="S227" s="26"/>
    </row>
    <row r="228" spans="1:19" ht="12.75">
      <c r="A228" s="12"/>
      <c r="B228" s="12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6"/>
      <c r="S228" s="26"/>
    </row>
    <row r="229" spans="1:19" ht="12.75">
      <c r="A229" s="12"/>
      <c r="B229" s="12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6"/>
      <c r="S229" s="26"/>
    </row>
    <row r="230" spans="1:19" ht="12.75">
      <c r="A230" s="12"/>
      <c r="B230" s="12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6"/>
      <c r="S230" s="26"/>
    </row>
    <row r="231" spans="1:19" ht="12.75">
      <c r="A231" s="12"/>
      <c r="B231" s="12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6"/>
      <c r="S231" s="26"/>
    </row>
    <row r="232" spans="1:19" ht="12.75">
      <c r="A232" s="12"/>
      <c r="B232" s="12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6"/>
      <c r="S232" s="26"/>
    </row>
    <row r="233" spans="1:19" ht="12.75">
      <c r="A233" s="12"/>
      <c r="B233" s="12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6"/>
      <c r="S233" s="26"/>
    </row>
    <row r="234" spans="1:19" ht="12.75">
      <c r="A234" s="12"/>
      <c r="B234" s="12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6"/>
      <c r="S234" s="26"/>
    </row>
    <row r="235" spans="1:19" ht="12.75">
      <c r="A235" s="12"/>
      <c r="B235" s="12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6"/>
      <c r="S235" s="26"/>
    </row>
    <row r="236" spans="1:19" ht="12.75">
      <c r="A236" s="12"/>
      <c r="B236" s="12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6"/>
      <c r="S236" s="26"/>
    </row>
    <row r="237" spans="1:19" ht="12.75">
      <c r="A237" s="12"/>
      <c r="B237" s="12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6"/>
      <c r="S237" s="26"/>
    </row>
    <row r="238" spans="1:19" ht="12.75">
      <c r="A238" s="12"/>
      <c r="B238" s="12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6"/>
      <c r="S238" s="26"/>
    </row>
    <row r="239" spans="1:19" ht="12.75">
      <c r="A239" s="12"/>
      <c r="B239" s="12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6"/>
      <c r="S239" s="26"/>
    </row>
    <row r="240" spans="1:19" ht="12.75">
      <c r="A240" s="12"/>
      <c r="B240" s="12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6"/>
      <c r="S240" s="26"/>
    </row>
    <row r="241" spans="1:19" ht="12.75">
      <c r="A241" s="12"/>
      <c r="B241" s="12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6"/>
      <c r="S241" s="26"/>
    </row>
    <row r="242" spans="1:19" ht="12.75">
      <c r="A242" s="12"/>
      <c r="B242" s="12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6"/>
      <c r="S242" s="26"/>
    </row>
    <row r="243" spans="1:19" ht="12.75">
      <c r="A243" s="12"/>
      <c r="B243" s="12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6"/>
      <c r="S243" s="26"/>
    </row>
    <row r="244" spans="1:19" ht="12.75">
      <c r="A244" s="12"/>
      <c r="B244" s="12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6"/>
      <c r="S244" s="26"/>
    </row>
    <row r="245" spans="1:19" ht="12.75">
      <c r="A245" s="12"/>
      <c r="B245" s="12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6"/>
      <c r="S245" s="26"/>
    </row>
    <row r="246" spans="1:19" ht="12.75">
      <c r="A246" s="12"/>
      <c r="B246" s="12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6"/>
      <c r="S246" s="26"/>
    </row>
    <row r="247" spans="1:19" ht="12.75">
      <c r="A247" s="12"/>
      <c r="B247" s="12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6"/>
      <c r="S247" s="26"/>
    </row>
    <row r="248" spans="1:19" ht="12.75">
      <c r="A248" s="12"/>
      <c r="B248" s="12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6"/>
      <c r="S248" s="26"/>
    </row>
    <row r="249" spans="1:19" ht="12.75">
      <c r="A249" s="12"/>
      <c r="B249" s="12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6"/>
      <c r="S249" s="26"/>
    </row>
    <row r="250" spans="1:19" ht="12.75">
      <c r="A250" s="12"/>
      <c r="B250" s="12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6"/>
      <c r="S250" s="26"/>
    </row>
    <row r="251" spans="1:19" ht="12.75">
      <c r="A251" s="12"/>
      <c r="B251" s="12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6"/>
      <c r="S251" s="26"/>
    </row>
    <row r="252" spans="1:19" ht="12.75">
      <c r="A252" s="12"/>
      <c r="B252" s="12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6"/>
      <c r="S252" s="26"/>
    </row>
    <row r="253" spans="1:19" ht="12.75">
      <c r="A253" s="12"/>
      <c r="B253" s="12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6"/>
      <c r="S253" s="26"/>
    </row>
    <row r="254" spans="1:19" ht="12.75">
      <c r="A254" s="12"/>
      <c r="B254" s="12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6"/>
      <c r="S254" s="26"/>
    </row>
    <row r="255" spans="1:19" ht="12.75">
      <c r="A255" s="12"/>
      <c r="B255" s="12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6"/>
      <c r="S255" s="26"/>
    </row>
    <row r="256" spans="1:19" ht="12.75">
      <c r="A256" s="12"/>
      <c r="B256" s="12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6"/>
      <c r="S256" s="26"/>
    </row>
    <row r="257" spans="1:19" ht="12.75">
      <c r="A257" s="12"/>
      <c r="B257" s="12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6"/>
      <c r="S257" s="26"/>
    </row>
    <row r="258" spans="1:19" ht="12.75">
      <c r="A258" s="12"/>
      <c r="B258" s="12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6"/>
      <c r="S258" s="26"/>
    </row>
    <row r="259" spans="1:19" ht="12.75">
      <c r="A259" s="12"/>
      <c r="B259" s="12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6"/>
      <c r="S259" s="26"/>
    </row>
    <row r="260" spans="1:19" ht="12.75">
      <c r="A260" s="12"/>
      <c r="B260" s="12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6"/>
      <c r="S260" s="26"/>
    </row>
    <row r="261" spans="1:19" ht="12.75">
      <c r="A261" s="12"/>
      <c r="B261" s="12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6"/>
      <c r="S261" s="26"/>
    </row>
    <row r="262" spans="1:19" ht="12.75">
      <c r="A262" s="12"/>
      <c r="B262" s="12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6"/>
      <c r="S262" s="26"/>
    </row>
    <row r="263" spans="1:19" ht="12.75">
      <c r="A263" s="12"/>
      <c r="B263" s="12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6"/>
      <c r="S263" s="26"/>
    </row>
    <row r="264" spans="1:19" ht="12.75">
      <c r="A264" s="12"/>
      <c r="B264" s="12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6"/>
      <c r="S264" s="26"/>
    </row>
    <row r="265" spans="1:19" ht="12.75">
      <c r="A265" s="12"/>
      <c r="B265" s="12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6"/>
      <c r="S265" s="26"/>
    </row>
    <row r="266" spans="1:19" ht="12.75">
      <c r="A266" s="12"/>
      <c r="B266" s="12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6"/>
      <c r="S266" s="26"/>
    </row>
    <row r="267" spans="1:19" ht="12.75">
      <c r="A267" s="12"/>
      <c r="B267" s="12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6"/>
      <c r="S267" s="26"/>
    </row>
    <row r="268" spans="1:19" ht="12.75">
      <c r="A268" s="12"/>
      <c r="B268" s="12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6"/>
      <c r="S268" s="26"/>
    </row>
    <row r="269" spans="1:19" ht="12.75">
      <c r="A269" s="12"/>
      <c r="B269" s="12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6"/>
      <c r="S269" s="26"/>
    </row>
    <row r="270" spans="1:19" ht="12.75">
      <c r="A270" s="12"/>
      <c r="B270" s="12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6"/>
      <c r="S270" s="26"/>
    </row>
    <row r="271" spans="1:19" ht="12.75">
      <c r="A271" s="12"/>
      <c r="B271" s="12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6"/>
      <c r="S271" s="26"/>
    </row>
    <row r="272" spans="1:19" ht="12.75">
      <c r="A272" s="12"/>
      <c r="B272" s="12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6"/>
      <c r="S272" s="26"/>
    </row>
    <row r="273" spans="1:19" ht="12.75">
      <c r="A273" s="12"/>
      <c r="B273" s="12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6"/>
      <c r="S273" s="26"/>
    </row>
    <row r="274" spans="1:19" ht="12.75">
      <c r="A274" s="12"/>
      <c r="B274" s="12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6"/>
      <c r="S274" s="26"/>
    </row>
    <row r="275" spans="1:19" ht="12.75">
      <c r="A275" s="12"/>
      <c r="B275" s="12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6"/>
      <c r="S275" s="26"/>
    </row>
    <row r="276" spans="1:19" ht="12.75">
      <c r="A276" s="12"/>
      <c r="B276" s="12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6"/>
      <c r="S276" s="26"/>
    </row>
    <row r="277" spans="1:19" ht="12.75">
      <c r="A277" s="12"/>
      <c r="B277" s="12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6"/>
      <c r="S277" s="26"/>
    </row>
    <row r="278" spans="1:19" ht="12.75">
      <c r="A278" s="12"/>
      <c r="B278" s="12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6"/>
      <c r="S278" s="26"/>
    </row>
    <row r="279" spans="1:19" ht="12.75">
      <c r="A279" s="12"/>
      <c r="B279" s="12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6"/>
      <c r="S279" s="26"/>
    </row>
    <row r="280" spans="1:19" ht="12.75">
      <c r="A280" s="12"/>
      <c r="B280" s="12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6"/>
      <c r="S280" s="26"/>
    </row>
    <row r="281" spans="1:19" ht="12.75">
      <c r="A281" s="12"/>
      <c r="B281" s="12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6"/>
      <c r="S281" s="26"/>
    </row>
    <row r="282" spans="1:19" ht="12.75">
      <c r="A282" s="12"/>
      <c r="B282" s="12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6"/>
      <c r="S282" s="26"/>
    </row>
    <row r="283" spans="1:19" ht="12.75">
      <c r="A283" s="12"/>
      <c r="B283" s="12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6"/>
      <c r="S283" s="26"/>
    </row>
    <row r="284" spans="1:19" ht="12.75">
      <c r="A284" s="12"/>
      <c r="B284" s="12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6"/>
      <c r="S284" s="26"/>
    </row>
    <row r="285" spans="1:19" ht="12.75">
      <c r="A285" s="12"/>
      <c r="B285" s="12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6"/>
      <c r="S285" s="26"/>
    </row>
    <row r="286" spans="1:19" ht="12.75">
      <c r="A286" s="12"/>
      <c r="B286" s="12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6"/>
      <c r="S286" s="26"/>
    </row>
    <row r="287" spans="1:19" ht="12.75">
      <c r="A287" s="12"/>
      <c r="B287" s="12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6"/>
      <c r="S287" s="26"/>
    </row>
    <row r="288" spans="1:19" ht="12.75">
      <c r="A288" s="12"/>
      <c r="B288" s="12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6"/>
      <c r="S288" s="26"/>
    </row>
    <row r="289" spans="1:19" ht="12.75">
      <c r="A289" s="12"/>
      <c r="B289" s="12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6"/>
      <c r="S289" s="26"/>
    </row>
    <row r="290" spans="1:19" ht="12.75">
      <c r="A290" s="12"/>
      <c r="B290" s="12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6"/>
      <c r="S290" s="26"/>
    </row>
    <row r="291" spans="1:19" ht="12.75">
      <c r="A291" s="12"/>
      <c r="B291" s="12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6"/>
      <c r="S291" s="26"/>
    </row>
    <row r="292" spans="1:19" ht="12.75">
      <c r="A292" s="12"/>
      <c r="B292" s="12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6"/>
      <c r="S292" s="26"/>
    </row>
    <row r="293" spans="1:19" ht="12.75">
      <c r="A293" s="12"/>
      <c r="B293" s="12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6"/>
      <c r="S293" s="26"/>
    </row>
    <row r="294" spans="1:19" ht="12.75">
      <c r="A294" s="12"/>
      <c r="B294" s="12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6"/>
      <c r="S294" s="26"/>
    </row>
    <row r="295" spans="1:19" ht="12.75">
      <c r="A295" s="12"/>
      <c r="B295" s="12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6"/>
      <c r="S295" s="26"/>
    </row>
    <row r="296" spans="1:19" ht="12.75">
      <c r="A296" s="12"/>
      <c r="B296" s="12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6"/>
      <c r="S296" s="26"/>
    </row>
    <row r="297" spans="1:19" ht="12.75">
      <c r="A297" s="12"/>
      <c r="B297" s="12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6"/>
      <c r="S297" s="26"/>
    </row>
    <row r="298" spans="1:19" ht="12.75">
      <c r="A298" s="12"/>
      <c r="B298" s="12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6"/>
      <c r="S298" s="26"/>
    </row>
    <row r="299" spans="1:19" ht="12.75">
      <c r="A299" s="12"/>
      <c r="B299" s="12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6"/>
      <c r="S299" s="26"/>
    </row>
    <row r="300" spans="1:19" ht="12.75">
      <c r="A300" s="12"/>
      <c r="B300" s="12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6"/>
      <c r="S300" s="26"/>
    </row>
    <row r="301" spans="1:19" ht="12.75">
      <c r="A301" s="12"/>
      <c r="B301" s="12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6"/>
      <c r="S301" s="26"/>
    </row>
    <row r="302" spans="1:19" ht="12.75">
      <c r="A302" s="12"/>
      <c r="B302" s="12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6"/>
      <c r="S302" s="26"/>
    </row>
    <row r="303" spans="1:19" ht="12.75">
      <c r="A303" s="12"/>
      <c r="B303" s="12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6"/>
      <c r="S303" s="26"/>
    </row>
    <row r="304" spans="1:19" ht="12.75">
      <c r="A304" s="12"/>
      <c r="B304" s="12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6"/>
      <c r="S304" s="26"/>
    </row>
    <row r="305" spans="1:19" ht="12.75">
      <c r="A305" s="12"/>
      <c r="B305" s="12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6"/>
      <c r="S305" s="26"/>
    </row>
    <row r="306" spans="1:19" ht="12.75">
      <c r="A306" s="12"/>
      <c r="B306" s="12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6"/>
      <c r="S306" s="26"/>
    </row>
    <row r="307" spans="1:19" ht="12.75">
      <c r="A307" s="12"/>
      <c r="B307" s="12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6"/>
      <c r="S307" s="26"/>
    </row>
    <row r="308" spans="1:19" ht="12.75">
      <c r="A308" s="12"/>
      <c r="B308" s="12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6"/>
      <c r="S308" s="26"/>
    </row>
    <row r="309" spans="1:19" ht="12.75">
      <c r="A309" s="12"/>
      <c r="B309" s="12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6"/>
      <c r="S309" s="26"/>
    </row>
    <row r="310" spans="1:19" ht="12.75">
      <c r="A310" s="12"/>
      <c r="B310" s="12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6"/>
      <c r="S310" s="26"/>
    </row>
    <row r="311" spans="1:19" ht="12.75">
      <c r="A311" s="12"/>
      <c r="B311" s="12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6"/>
      <c r="S311" s="26"/>
    </row>
    <row r="312" spans="1:19" ht="12.75">
      <c r="A312" s="12"/>
      <c r="B312" s="12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6"/>
      <c r="S312" s="26"/>
    </row>
    <row r="313" spans="1:19" ht="12.75">
      <c r="A313" s="12"/>
      <c r="B313" s="12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6"/>
      <c r="S313" s="26"/>
    </row>
    <row r="314" spans="1:19" ht="12.75">
      <c r="A314" s="12"/>
      <c r="B314" s="12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6"/>
      <c r="S314" s="26"/>
    </row>
    <row r="315" spans="1:19" ht="12.75">
      <c r="A315" s="12"/>
      <c r="B315" s="12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6"/>
      <c r="S315" s="26"/>
    </row>
    <row r="316" spans="1:19" ht="12.75">
      <c r="A316" s="12"/>
      <c r="B316" s="12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6"/>
      <c r="S316" s="26"/>
    </row>
    <row r="317" spans="1:19" ht="12.75">
      <c r="A317" s="12"/>
      <c r="B317" s="12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6"/>
      <c r="S317" s="26"/>
    </row>
    <row r="318" spans="1:19" ht="12.75">
      <c r="A318" s="12"/>
      <c r="B318" s="12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6"/>
      <c r="S318" s="26"/>
    </row>
    <row r="319" spans="1:19" ht="12.75">
      <c r="A319" s="12"/>
      <c r="B319" s="12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6"/>
      <c r="S319" s="26"/>
    </row>
    <row r="320" spans="1:19" ht="12.75">
      <c r="A320" s="12"/>
      <c r="B320" s="12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6"/>
      <c r="S320" s="26"/>
    </row>
    <row r="321" spans="1:19" ht="12.75">
      <c r="A321" s="12"/>
      <c r="B321" s="12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6"/>
      <c r="S321" s="26"/>
    </row>
    <row r="322" spans="1:19" ht="12.75">
      <c r="A322" s="12"/>
      <c r="B322" s="12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6"/>
      <c r="S322" s="26"/>
    </row>
    <row r="323" spans="1:19" ht="12.75">
      <c r="A323" s="12"/>
      <c r="B323" s="12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6"/>
      <c r="S323" s="26"/>
    </row>
    <row r="324" spans="1:19" ht="12.75">
      <c r="A324" s="12"/>
      <c r="B324" s="12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6"/>
      <c r="S324" s="26"/>
    </row>
    <row r="325" spans="1:19" ht="12.75">
      <c r="A325" s="12"/>
      <c r="B325" s="12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6"/>
      <c r="S325" s="26"/>
    </row>
    <row r="326" spans="1:19" ht="12.75">
      <c r="A326" s="12"/>
      <c r="B326" s="12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6"/>
      <c r="S326" s="26"/>
    </row>
    <row r="327" spans="1:19" ht="12.75">
      <c r="A327" s="12"/>
      <c r="B327" s="12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6"/>
      <c r="S327" s="26"/>
    </row>
    <row r="328" spans="1:19" ht="12.75">
      <c r="A328" s="12"/>
      <c r="B328" s="12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6"/>
      <c r="S328" s="26"/>
    </row>
    <row r="329" spans="1:19" ht="12.75">
      <c r="A329" s="12"/>
      <c r="B329" s="12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6"/>
      <c r="S329" s="26"/>
    </row>
    <row r="330" spans="1:19" ht="12.75">
      <c r="A330" s="12"/>
      <c r="B330" s="12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6"/>
      <c r="S330" s="26"/>
    </row>
    <row r="331" spans="1:19" ht="12.75">
      <c r="A331" s="12"/>
      <c r="B331" s="12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6"/>
      <c r="S331" s="26"/>
    </row>
    <row r="332" spans="1:19" ht="12.75">
      <c r="A332" s="12"/>
      <c r="B332" s="12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6"/>
      <c r="S332" s="26"/>
    </row>
    <row r="333" spans="1:19" ht="12.75">
      <c r="A333" s="12"/>
      <c r="B333" s="12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6"/>
      <c r="S333" s="26"/>
    </row>
    <row r="334" spans="1:19" ht="12.75">
      <c r="A334" s="12"/>
      <c r="B334" s="12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6"/>
      <c r="S334" s="26"/>
    </row>
    <row r="335" spans="1:19" ht="12.75">
      <c r="A335" s="12"/>
      <c r="B335" s="12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6"/>
      <c r="S335" s="26"/>
    </row>
    <row r="336" spans="1:19" ht="12.75">
      <c r="A336" s="12"/>
      <c r="B336" s="12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6"/>
      <c r="S336" s="26"/>
    </row>
    <row r="337" spans="1:19" ht="12.75">
      <c r="A337" s="12"/>
      <c r="B337" s="12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6"/>
      <c r="S337" s="26"/>
    </row>
    <row r="338" spans="1:19" ht="12.75">
      <c r="A338" s="12"/>
      <c r="B338" s="12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6"/>
      <c r="S338" s="26"/>
    </row>
    <row r="339" spans="1:19" ht="12.75">
      <c r="A339" s="12"/>
      <c r="B339" s="12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6"/>
      <c r="S339" s="26"/>
    </row>
    <row r="340" spans="1:19" ht="12.75">
      <c r="A340" s="12"/>
      <c r="B340" s="12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6"/>
      <c r="S340" s="26"/>
    </row>
    <row r="341" spans="1:20" ht="12.75">
      <c r="A341" s="12"/>
      <c r="B341" s="12"/>
      <c r="R341" s="25"/>
      <c r="S341" s="25"/>
      <c r="T341" s="25"/>
    </row>
    <row r="342" spans="1:20" ht="12.75">
      <c r="A342" s="12"/>
      <c r="B342" s="12"/>
      <c r="R342" s="25"/>
      <c r="S342" s="25"/>
      <c r="T342" s="25"/>
    </row>
    <row r="343" spans="1:20" ht="12.75">
      <c r="A343" s="12"/>
      <c r="B343" s="12"/>
      <c r="R343" s="25"/>
      <c r="S343" s="25"/>
      <c r="T343" s="25"/>
    </row>
    <row r="344" spans="1:20" ht="12.75">
      <c r="A344" s="12"/>
      <c r="B344" s="12"/>
      <c r="R344" s="25"/>
      <c r="S344" s="25"/>
      <c r="T344" s="25"/>
    </row>
    <row r="345" spans="1:20" ht="12.75">
      <c r="A345" s="12"/>
      <c r="B345" s="12"/>
      <c r="R345" s="25"/>
      <c r="S345" s="25"/>
      <c r="T345" s="25"/>
    </row>
    <row r="346" spans="1:20" ht="12.75">
      <c r="A346" s="12"/>
      <c r="B346" s="12"/>
      <c r="R346" s="25"/>
      <c r="S346" s="25"/>
      <c r="T346" s="25"/>
    </row>
    <row r="347" spans="1:20" ht="12.75">
      <c r="A347" s="12"/>
      <c r="B347" s="12"/>
      <c r="R347" s="25"/>
      <c r="S347" s="25"/>
      <c r="T347" s="25"/>
    </row>
    <row r="348" spans="1:20" ht="12.75">
      <c r="A348" s="12"/>
      <c r="B348" s="12"/>
      <c r="R348" s="25"/>
      <c r="S348" s="25"/>
      <c r="T348" s="25"/>
    </row>
    <row r="349" spans="1:20" ht="12.75">
      <c r="A349" s="12"/>
      <c r="B349" s="12"/>
      <c r="R349" s="25"/>
      <c r="S349" s="25"/>
      <c r="T349" s="25"/>
    </row>
    <row r="350" spans="1:20" ht="12.75">
      <c r="A350" s="12"/>
      <c r="B350" s="12"/>
      <c r="R350" s="25"/>
      <c r="S350" s="25"/>
      <c r="T350" s="25"/>
    </row>
    <row r="351" spans="1:20" ht="12.75">
      <c r="A351" s="12"/>
      <c r="B351" s="12"/>
      <c r="R351" s="25"/>
      <c r="S351" s="25"/>
      <c r="T351" s="25"/>
    </row>
    <row r="352" spans="1:20" ht="12.75">
      <c r="A352" s="12"/>
      <c r="B352" s="12"/>
      <c r="R352" s="25"/>
      <c r="S352" s="25"/>
      <c r="T352" s="25"/>
    </row>
    <row r="353" spans="1:20" ht="12.75">
      <c r="A353" s="12"/>
      <c r="B353" s="12"/>
      <c r="R353" s="25"/>
      <c r="S353" s="25"/>
      <c r="T353" s="25"/>
    </row>
    <row r="354" spans="1:20" ht="12.75">
      <c r="A354" s="12"/>
      <c r="B354" s="12"/>
      <c r="R354" s="25"/>
      <c r="S354" s="25"/>
      <c r="T354" s="25"/>
    </row>
    <row r="355" spans="1:20" ht="12.75">
      <c r="A355" s="12"/>
      <c r="B355" s="12"/>
      <c r="R355" s="25"/>
      <c r="S355" s="25"/>
      <c r="T355" s="25"/>
    </row>
    <row r="356" spans="1:19" ht="12.75">
      <c r="A356" s="12"/>
      <c r="B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2.75">
      <c r="A357" s="12"/>
      <c r="B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2.75">
      <c r="A358" s="12"/>
      <c r="B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2.75">
      <c r="A359" s="12"/>
      <c r="B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2.75">
      <c r="A360" s="12"/>
      <c r="B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2.75">
      <c r="A361" s="12"/>
      <c r="B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2.75">
      <c r="A362" s="12"/>
      <c r="B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2.75">
      <c r="A363" s="12"/>
      <c r="B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2.75">
      <c r="A364" s="12"/>
      <c r="B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2.75">
      <c r="A365" s="12"/>
      <c r="B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2.75">
      <c r="A366" s="12"/>
      <c r="B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2.75">
      <c r="A367" s="12"/>
      <c r="B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2.75">
      <c r="A368" s="12"/>
      <c r="B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2.75">
      <c r="A369" s="12"/>
      <c r="B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2.75">
      <c r="A370" s="12"/>
      <c r="B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2.75">
      <c r="A371" s="12"/>
      <c r="B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2.75">
      <c r="A372" s="12"/>
      <c r="B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2.75">
      <c r="A373" s="12"/>
      <c r="B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2.75">
      <c r="A374" s="12"/>
      <c r="B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2.75">
      <c r="A375" s="12"/>
      <c r="B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2.75">
      <c r="A376" s="12"/>
      <c r="B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2.75">
      <c r="A377" s="12"/>
      <c r="B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2.75">
      <c r="A378" s="12"/>
      <c r="B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2.75">
      <c r="A379" s="12"/>
      <c r="B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2.75">
      <c r="A380" s="12"/>
      <c r="B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2.75">
      <c r="A381" s="12"/>
      <c r="B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2.75">
      <c r="A382" s="12"/>
      <c r="B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2.75">
      <c r="A383" s="12"/>
      <c r="B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2.75">
      <c r="A384" s="12"/>
      <c r="B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2.75">
      <c r="A385" s="12"/>
      <c r="B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2.75">
      <c r="A386" s="12"/>
      <c r="B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2.75">
      <c r="A387" s="12"/>
      <c r="B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2.75">
      <c r="A388" s="12"/>
      <c r="B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2.75">
      <c r="A389" s="12"/>
      <c r="B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2.75">
      <c r="A390" s="12"/>
      <c r="B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2.75">
      <c r="A391" s="12"/>
      <c r="B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2.75">
      <c r="A392" s="12"/>
      <c r="B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2.75">
      <c r="A393" s="12"/>
      <c r="B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2.75">
      <c r="A394" s="12"/>
      <c r="B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2.75">
      <c r="A395" s="12"/>
      <c r="B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2.75">
      <c r="A396" s="12"/>
      <c r="B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2.75">
      <c r="A397" s="12"/>
      <c r="B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2.75">
      <c r="A398" s="12"/>
      <c r="B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2.75">
      <c r="A399" s="12"/>
      <c r="B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2.75">
      <c r="A400" s="12"/>
      <c r="B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2.75">
      <c r="A401" s="12"/>
      <c r="B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2.75">
      <c r="A402" s="12"/>
      <c r="B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2.75">
      <c r="A403" s="12"/>
      <c r="B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2.75">
      <c r="A404" s="12"/>
      <c r="B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2.75">
      <c r="A405" s="12"/>
      <c r="B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2.75">
      <c r="A406" s="12"/>
      <c r="B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2.75">
      <c r="A407" s="12"/>
      <c r="B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2.75">
      <c r="A408" s="12"/>
      <c r="B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2.75">
      <c r="A409" s="12"/>
      <c r="B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2.75">
      <c r="A410" s="12"/>
      <c r="B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2.75">
      <c r="A411" s="12"/>
      <c r="B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2.75">
      <c r="A412" s="12"/>
      <c r="B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2.75">
      <c r="A413" s="12"/>
      <c r="B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2.75">
      <c r="A414" s="12"/>
      <c r="B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2.75">
      <c r="A415" s="12"/>
      <c r="B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2.75">
      <c r="A416" s="12"/>
      <c r="B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2.75">
      <c r="A417" s="12"/>
      <c r="B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2.75">
      <c r="A418" s="12"/>
      <c r="B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2.75">
      <c r="A419" s="12"/>
      <c r="B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2.75">
      <c r="A420" s="12"/>
      <c r="B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2.75">
      <c r="A421" s="12"/>
      <c r="B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2.75">
      <c r="A422" s="12"/>
      <c r="B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2.75">
      <c r="A423" s="12"/>
      <c r="B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2.75">
      <c r="A424" s="12"/>
      <c r="B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2.75">
      <c r="A425" s="12"/>
      <c r="B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2.75">
      <c r="A426" s="12"/>
      <c r="B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2.75">
      <c r="A427" s="12"/>
      <c r="B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2.75">
      <c r="A428" s="12"/>
      <c r="B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2.75">
      <c r="A429" s="12"/>
      <c r="B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2.75">
      <c r="A430" s="12"/>
      <c r="B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2.75">
      <c r="A431" s="12"/>
      <c r="B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2.75">
      <c r="A432" s="12"/>
      <c r="B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2.75">
      <c r="A433" s="12"/>
      <c r="B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2.75">
      <c r="A434" s="12"/>
      <c r="B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2.75">
      <c r="A435" s="12"/>
      <c r="B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2.75">
      <c r="A436" s="12"/>
      <c r="B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2.75">
      <c r="A437" s="12"/>
      <c r="B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2.75">
      <c r="A438" s="12"/>
      <c r="B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2.75">
      <c r="A439" s="12"/>
      <c r="B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2.75">
      <c r="A440" s="12"/>
      <c r="B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2.75">
      <c r="A441" s="12"/>
      <c r="B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2.75">
      <c r="A442" s="12"/>
      <c r="B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2.75">
      <c r="A443" s="12"/>
      <c r="B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2.75">
      <c r="A444" s="12"/>
      <c r="B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2.75">
      <c r="A445" s="12"/>
      <c r="B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2.75">
      <c r="A446" s="12"/>
      <c r="B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2.75">
      <c r="A447" s="12"/>
      <c r="B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2.75">
      <c r="A448" s="12"/>
      <c r="B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2.75">
      <c r="A449" s="12"/>
      <c r="B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2.75">
      <c r="A450" s="12"/>
      <c r="B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2.75">
      <c r="A451" s="12"/>
      <c r="B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2.75">
      <c r="A452" s="12"/>
      <c r="B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2.75">
      <c r="A453" s="12"/>
      <c r="B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2.75">
      <c r="A454" s="12"/>
      <c r="B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2.75">
      <c r="A455" s="12"/>
      <c r="B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2.75">
      <c r="A456" s="12"/>
      <c r="B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2.75">
      <c r="A457" s="12"/>
      <c r="B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2.75">
      <c r="A458" s="12"/>
      <c r="B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2.75">
      <c r="A459" s="12"/>
      <c r="B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2.75">
      <c r="A460" s="12"/>
      <c r="B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2.75">
      <c r="A461" s="12"/>
      <c r="B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2.75">
      <c r="A462" s="12"/>
      <c r="B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2.75">
      <c r="A463" s="12"/>
      <c r="B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2.75">
      <c r="A464" s="12"/>
      <c r="B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2.75">
      <c r="A465" s="12"/>
      <c r="B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2.75">
      <c r="A466" s="12"/>
      <c r="B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2.75">
      <c r="A467" s="12"/>
      <c r="B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2.75">
      <c r="A468" s="12"/>
      <c r="B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2.75">
      <c r="A469" s="12"/>
      <c r="B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2.75">
      <c r="A470" s="12"/>
      <c r="B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ht="12.75">
      <c r="A471" s="12"/>
      <c r="B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ht="12.75">
      <c r="A472" s="12"/>
      <c r="B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2.75">
      <c r="A473" s="12"/>
      <c r="B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ht="12.75">
      <c r="A474" s="12"/>
      <c r="B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2.75">
      <c r="A475" s="12"/>
      <c r="B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2.75">
      <c r="A476" s="12"/>
      <c r="B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2.75">
      <c r="A477" s="12"/>
      <c r="B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2.75">
      <c r="A478" s="12"/>
      <c r="B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2.75">
      <c r="A479" s="12"/>
      <c r="B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2.75">
      <c r="A480" s="12"/>
      <c r="B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2.75">
      <c r="A481" s="12"/>
      <c r="B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2.75">
      <c r="A482" s="12"/>
      <c r="B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2.75">
      <c r="A483" s="12"/>
      <c r="B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2.75">
      <c r="A484" s="12"/>
      <c r="B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2.75">
      <c r="A485" s="12"/>
      <c r="B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2.75">
      <c r="A486" s="12"/>
      <c r="B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2.75">
      <c r="A487" s="12"/>
      <c r="B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2.75">
      <c r="A488" s="12"/>
      <c r="B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2.75">
      <c r="A489" s="12"/>
      <c r="B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2.75">
      <c r="A490" s="12"/>
      <c r="B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2.75">
      <c r="A491" s="12"/>
      <c r="B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2.75">
      <c r="A492" s="12"/>
      <c r="B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2.75">
      <c r="A493" s="12"/>
      <c r="B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2.75">
      <c r="A494" s="12"/>
      <c r="B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2.75">
      <c r="A495" s="12"/>
      <c r="B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12.75">
      <c r="A496" s="12"/>
      <c r="B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2.75">
      <c r="A497" s="12"/>
      <c r="B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2.75">
      <c r="A498" s="12"/>
      <c r="B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2.75">
      <c r="A499" s="12"/>
      <c r="B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2.75">
      <c r="A500" s="12"/>
      <c r="B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2.75">
      <c r="A501" s="12"/>
      <c r="B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2.75">
      <c r="A502" s="12"/>
      <c r="B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2.75">
      <c r="A503" s="12"/>
      <c r="B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2.75">
      <c r="A504" s="12"/>
      <c r="B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2.75">
      <c r="A505" s="12"/>
      <c r="B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2.75">
      <c r="A506" s="12"/>
      <c r="B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2.75">
      <c r="A507" s="12"/>
      <c r="B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2.75">
      <c r="A508" s="12"/>
      <c r="B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2.75">
      <c r="A509" s="12"/>
      <c r="B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2.75">
      <c r="A510" s="12"/>
      <c r="B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2.75">
      <c r="A511" s="12"/>
      <c r="B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2.75">
      <c r="A512" s="12"/>
      <c r="B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2.75">
      <c r="A513" s="12"/>
      <c r="B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2.75">
      <c r="A514" s="12"/>
      <c r="B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2.75">
      <c r="A515" s="12"/>
      <c r="B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2.75">
      <c r="A516" s="12"/>
      <c r="B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</sheetData>
  <sheetProtection/>
  <mergeCells count="26">
    <mergeCell ref="A49:A75"/>
    <mergeCell ref="D2:S2"/>
    <mergeCell ref="A2:A4"/>
    <mergeCell ref="C2:C4"/>
    <mergeCell ref="B2:B4"/>
    <mergeCell ref="B5:B7"/>
    <mergeCell ref="D3:J3"/>
    <mergeCell ref="K3:Q3"/>
    <mergeCell ref="B23:B24"/>
    <mergeCell ref="R3:S3"/>
    <mergeCell ref="B14:B16"/>
    <mergeCell ref="B19:B20"/>
    <mergeCell ref="B8:B9"/>
    <mergeCell ref="B35:B37"/>
    <mergeCell ref="B28:B34"/>
    <mergeCell ref="B11:B13"/>
    <mergeCell ref="A79:C79"/>
    <mergeCell ref="A76:C76"/>
    <mergeCell ref="A44:S44"/>
    <mergeCell ref="B43:C43"/>
    <mergeCell ref="B26:B27"/>
    <mergeCell ref="A39:C39"/>
    <mergeCell ref="A77:C77"/>
    <mergeCell ref="A78:C78"/>
    <mergeCell ref="A11:A38"/>
    <mergeCell ref="A46:B48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10.25390625" style="0" customWidth="1"/>
    <col min="2" max="2" width="10.125" style="0" bestFit="1" customWidth="1"/>
    <col min="3" max="3" width="10.75390625" style="0" customWidth="1"/>
    <col min="4" max="4" width="10.375" style="0" customWidth="1"/>
    <col min="5" max="5" width="8.375" style="0" customWidth="1"/>
    <col min="6" max="6" width="10.375" style="0" customWidth="1"/>
    <col min="7" max="7" width="10.00390625" style="0" customWidth="1"/>
    <col min="8" max="8" width="10.125" style="0" customWidth="1"/>
    <col min="9" max="11" width="10.125" style="0" bestFit="1" customWidth="1"/>
    <col min="12" max="12" width="14.625" style="0" bestFit="1" customWidth="1"/>
  </cols>
  <sheetData>
    <row r="1" spans="1:12" ht="15.75">
      <c r="A1" s="239" t="s">
        <v>129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ht="15.75">
      <c r="A2" s="157" t="s">
        <v>134</v>
      </c>
      <c r="B2" s="158" t="s">
        <v>131</v>
      </c>
      <c r="C2" s="159">
        <v>5</v>
      </c>
      <c r="D2" s="160">
        <v>6</v>
      </c>
      <c r="E2" s="160">
        <v>7</v>
      </c>
      <c r="F2" s="160">
        <v>8</v>
      </c>
      <c r="G2" s="160">
        <v>9</v>
      </c>
      <c r="H2" s="160" t="s">
        <v>130</v>
      </c>
      <c r="I2" s="160">
        <v>10</v>
      </c>
      <c r="J2" s="160">
        <v>11</v>
      </c>
      <c r="K2" s="160" t="s">
        <v>130</v>
      </c>
      <c r="L2" s="161" t="s">
        <v>130</v>
      </c>
    </row>
    <row r="3" spans="1:12" ht="15.75">
      <c r="A3" s="157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5.75">
      <c r="A4" s="157" t="s">
        <v>132</v>
      </c>
      <c r="B4" s="160">
        <v>385</v>
      </c>
      <c r="C4" s="160">
        <v>192</v>
      </c>
      <c r="D4" s="160">
        <v>204</v>
      </c>
      <c r="E4" s="160">
        <v>208</v>
      </c>
      <c r="F4" s="160">
        <v>213</v>
      </c>
      <c r="G4" s="160">
        <v>225.5</v>
      </c>
      <c r="H4" s="160">
        <f>SUM(C4:G4)</f>
        <v>1042.5</v>
      </c>
      <c r="I4" s="160">
        <v>200</v>
      </c>
      <c r="J4" s="160">
        <v>152</v>
      </c>
      <c r="K4" s="160">
        <f>SUM(I4:J4)</f>
        <v>352</v>
      </c>
      <c r="L4" s="161">
        <f>B4+H4+K4</f>
        <v>1779.5</v>
      </c>
    </row>
    <row r="5" spans="1:12" ht="15.75">
      <c r="A5" s="157" t="s">
        <v>133</v>
      </c>
      <c r="B5" s="160">
        <v>85</v>
      </c>
      <c r="C5" s="160">
        <v>15</v>
      </c>
      <c r="D5" s="160">
        <v>10.5</v>
      </c>
      <c r="E5" s="160">
        <v>5</v>
      </c>
      <c r="F5" s="160">
        <v>5</v>
      </c>
      <c r="G5" s="160"/>
      <c r="H5" s="160">
        <f>SUM(C5:G5)</f>
        <v>35.5</v>
      </c>
      <c r="I5" s="160"/>
      <c r="J5" s="160">
        <v>12</v>
      </c>
      <c r="K5" s="160">
        <f>SUM(I5:J5)</f>
        <v>12</v>
      </c>
      <c r="L5" s="161">
        <f>B5+H5+K5</f>
        <v>132.5</v>
      </c>
    </row>
    <row r="6" spans="1:12" ht="16.5" thickBot="1">
      <c r="A6" s="162" t="s">
        <v>90</v>
      </c>
      <c r="B6" s="163">
        <f>SUM(B4:B5)</f>
        <v>470</v>
      </c>
      <c r="C6" s="163">
        <f>SUM(C4:C5)</f>
        <v>207</v>
      </c>
      <c r="D6" s="163">
        <f aca="true" t="shared" si="0" ref="D6:L6">SUM(D4:D5)</f>
        <v>214.5</v>
      </c>
      <c r="E6" s="163">
        <f t="shared" si="0"/>
        <v>213</v>
      </c>
      <c r="F6" s="163">
        <f t="shared" si="0"/>
        <v>218</v>
      </c>
      <c r="G6" s="163">
        <f t="shared" si="0"/>
        <v>225.5</v>
      </c>
      <c r="H6" s="163">
        <f t="shared" si="0"/>
        <v>1078</v>
      </c>
      <c r="I6" s="163">
        <f t="shared" si="0"/>
        <v>200</v>
      </c>
      <c r="J6" s="163">
        <f t="shared" si="0"/>
        <v>164</v>
      </c>
      <c r="K6" s="163">
        <f t="shared" si="0"/>
        <v>364</v>
      </c>
      <c r="L6" s="163">
        <f t="shared" si="0"/>
        <v>1912</v>
      </c>
    </row>
    <row r="7" spans="1:12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.75">
      <c r="A8" s="157" t="s">
        <v>135</v>
      </c>
      <c r="B8" s="158" t="s">
        <v>131</v>
      </c>
      <c r="C8" s="159">
        <v>5</v>
      </c>
      <c r="D8" s="160">
        <v>6</v>
      </c>
      <c r="E8" s="160">
        <v>7</v>
      </c>
      <c r="F8" s="160">
        <v>8</v>
      </c>
      <c r="G8" s="160">
        <v>9</v>
      </c>
      <c r="H8" s="160" t="s">
        <v>130</v>
      </c>
      <c r="I8" s="160">
        <v>10</v>
      </c>
      <c r="J8" s="160">
        <v>11</v>
      </c>
      <c r="K8" s="160" t="s">
        <v>130</v>
      </c>
      <c r="L8" s="161" t="s">
        <v>130</v>
      </c>
    </row>
    <row r="9" spans="1:12" ht="15.75">
      <c r="A9" s="157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ht="15.75">
      <c r="A10" s="157" t="s">
        <v>132</v>
      </c>
      <c r="B10" s="160">
        <v>432</v>
      </c>
      <c r="C10" s="160">
        <v>200.5</v>
      </c>
      <c r="D10" s="160">
        <v>203</v>
      </c>
      <c r="E10" s="160">
        <v>210</v>
      </c>
      <c r="F10" s="160">
        <v>218.5</v>
      </c>
      <c r="G10" s="160">
        <v>210.5</v>
      </c>
      <c r="H10" s="160">
        <f>SUM(C10:G10)</f>
        <v>1042.5</v>
      </c>
      <c r="I10" s="160">
        <v>147</v>
      </c>
      <c r="J10" s="160">
        <v>203</v>
      </c>
      <c r="K10" s="160">
        <f>SUM(I10:J10)</f>
        <v>350</v>
      </c>
      <c r="L10" s="161">
        <f>B10+H10+K10</f>
        <v>1824.5</v>
      </c>
    </row>
    <row r="11" spans="1:12" ht="15.75">
      <c r="A11" s="157" t="s">
        <v>133</v>
      </c>
      <c r="B11" s="160">
        <v>40</v>
      </c>
      <c r="C11" s="160">
        <v>14</v>
      </c>
      <c r="D11" s="160">
        <v>8.5</v>
      </c>
      <c r="E11" s="160">
        <v>4</v>
      </c>
      <c r="F11" s="160"/>
      <c r="G11" s="160"/>
      <c r="H11" s="160">
        <f>SUM(C11:G11)</f>
        <v>26.5</v>
      </c>
      <c r="I11" s="160"/>
      <c r="J11" s="160"/>
      <c r="K11" s="160"/>
      <c r="L11" s="161">
        <f>B11+H11+K11</f>
        <v>66.5</v>
      </c>
    </row>
    <row r="12" spans="1:12" ht="16.5" thickBot="1">
      <c r="A12" s="162" t="s">
        <v>90</v>
      </c>
      <c r="B12" s="163">
        <f aca="true" t="shared" si="1" ref="B12:L12">SUM(B10:B11)</f>
        <v>472</v>
      </c>
      <c r="C12" s="163">
        <f t="shared" si="1"/>
        <v>214.5</v>
      </c>
      <c r="D12" s="163">
        <f t="shared" si="1"/>
        <v>211.5</v>
      </c>
      <c r="E12" s="163">
        <f t="shared" si="1"/>
        <v>214</v>
      </c>
      <c r="F12" s="163">
        <f t="shared" si="1"/>
        <v>218.5</v>
      </c>
      <c r="G12" s="163">
        <f t="shared" si="1"/>
        <v>210.5</v>
      </c>
      <c r="H12" s="163">
        <f t="shared" si="1"/>
        <v>1069</v>
      </c>
      <c r="I12" s="163">
        <f t="shared" si="1"/>
        <v>147</v>
      </c>
      <c r="J12" s="163">
        <f t="shared" si="1"/>
        <v>203</v>
      </c>
      <c r="K12" s="163">
        <f t="shared" si="1"/>
        <v>350</v>
      </c>
      <c r="L12" s="163">
        <f t="shared" si="1"/>
        <v>1891</v>
      </c>
    </row>
    <row r="30" ht="12.75">
      <c r="J30" s="156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466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9.125" style="12" customWidth="1"/>
    <col min="2" max="2" width="2.625" style="23" customWidth="1"/>
    <col min="3" max="3" width="13.375" style="24" customWidth="1"/>
    <col min="4" max="4" width="22.00390625" style="12" customWidth="1"/>
    <col min="5" max="5" width="12.625" style="25" customWidth="1"/>
    <col min="6" max="6" width="4.75390625" style="12" customWidth="1"/>
    <col min="7" max="11" width="9.125" style="12" customWidth="1"/>
    <col min="12" max="16384" width="9.125" style="12" customWidth="1"/>
  </cols>
  <sheetData>
    <row r="1" spans="2:5" ht="50.25" customHeight="1">
      <c r="B1" s="242" t="s">
        <v>146</v>
      </c>
      <c r="C1" s="242"/>
      <c r="D1" s="242"/>
      <c r="E1" s="242"/>
    </row>
    <row r="2" spans="2:5" ht="17.25" customHeight="1">
      <c r="B2" s="200"/>
      <c r="C2" s="218" t="s">
        <v>37</v>
      </c>
      <c r="D2" s="218" t="s">
        <v>0</v>
      </c>
      <c r="E2" s="243" t="s">
        <v>138</v>
      </c>
    </row>
    <row r="3" spans="2:5" ht="17.25" customHeight="1">
      <c r="B3" s="201"/>
      <c r="C3" s="219"/>
      <c r="D3" s="219"/>
      <c r="E3" s="244"/>
    </row>
    <row r="4" spans="2:5" s="15" customFormat="1" ht="37.5" customHeight="1">
      <c r="B4" s="202"/>
      <c r="C4" s="220"/>
      <c r="D4" s="220"/>
      <c r="E4" s="245"/>
    </row>
    <row r="5" spans="2:5" ht="15" customHeight="1">
      <c r="B5" s="200" t="s">
        <v>114</v>
      </c>
      <c r="C5" s="205" t="s">
        <v>43</v>
      </c>
      <c r="D5" s="123" t="s">
        <v>2</v>
      </c>
      <c r="E5" s="1">
        <v>0.5</v>
      </c>
    </row>
    <row r="6" spans="2:5" ht="15" customHeight="1">
      <c r="B6" s="201"/>
      <c r="C6" s="203"/>
      <c r="D6" s="123" t="s">
        <v>10</v>
      </c>
      <c r="E6" s="1">
        <v>2</v>
      </c>
    </row>
    <row r="7" spans="2:5" s="120" customFormat="1" ht="45" customHeight="1">
      <c r="B7" s="201"/>
      <c r="C7" s="204"/>
      <c r="D7" s="165" t="s">
        <v>49</v>
      </c>
      <c r="E7" s="91">
        <v>1</v>
      </c>
    </row>
    <row r="8" spans="2:52" ht="15" customHeight="1">
      <c r="B8" s="201"/>
      <c r="C8" s="235" t="s">
        <v>3</v>
      </c>
      <c r="D8" s="123" t="s">
        <v>31</v>
      </c>
      <c r="E8" s="99">
        <v>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2:52" ht="15" customHeight="1">
      <c r="B9" s="201"/>
      <c r="C9" s="235"/>
      <c r="D9" s="123" t="s">
        <v>32</v>
      </c>
      <c r="E9" s="99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2:5" ht="15" customHeight="1">
      <c r="B10" s="201"/>
      <c r="C10" s="138" t="s">
        <v>117</v>
      </c>
      <c r="D10" s="124" t="s">
        <v>11</v>
      </c>
      <c r="E10" s="91">
        <v>0.5</v>
      </c>
    </row>
    <row r="11" spans="2:5" ht="15" customHeight="1">
      <c r="B11" s="201"/>
      <c r="C11" s="205" t="s">
        <v>34</v>
      </c>
      <c r="D11" s="123" t="s">
        <v>12</v>
      </c>
      <c r="E11" s="91">
        <v>1</v>
      </c>
    </row>
    <row r="12" spans="2:5" ht="15" customHeight="1">
      <c r="B12" s="201"/>
      <c r="C12" s="203"/>
      <c r="D12" s="123" t="s">
        <v>34</v>
      </c>
      <c r="E12" s="91">
        <v>0.5</v>
      </c>
    </row>
    <row r="13" spans="2:5" ht="15" customHeight="1">
      <c r="B13" s="201"/>
      <c r="C13" s="204"/>
      <c r="D13" s="123" t="s">
        <v>13</v>
      </c>
      <c r="E13" s="91">
        <v>0.5</v>
      </c>
    </row>
    <row r="14" spans="2:5" ht="15" customHeight="1">
      <c r="B14" s="201"/>
      <c r="C14" s="203" t="s">
        <v>42</v>
      </c>
      <c r="D14" s="123" t="s">
        <v>14</v>
      </c>
      <c r="E14" s="91">
        <v>0.5</v>
      </c>
    </row>
    <row r="15" spans="2:5" ht="15" customHeight="1">
      <c r="B15" s="201"/>
      <c r="C15" s="203"/>
      <c r="D15" s="123" t="s">
        <v>35</v>
      </c>
      <c r="E15" s="91">
        <v>1</v>
      </c>
    </row>
    <row r="16" spans="2:5" ht="15" customHeight="1">
      <c r="B16" s="201"/>
      <c r="C16" s="204"/>
      <c r="D16" s="123" t="s">
        <v>15</v>
      </c>
      <c r="E16" s="91">
        <v>1</v>
      </c>
    </row>
    <row r="17" spans="2:5" ht="15" customHeight="1">
      <c r="B17" s="201"/>
      <c r="C17" s="142" t="s">
        <v>41</v>
      </c>
      <c r="D17" s="126" t="s">
        <v>36</v>
      </c>
      <c r="E17" s="89">
        <v>0.25</v>
      </c>
    </row>
    <row r="18" spans="2:5" ht="15" customHeight="1">
      <c r="B18" s="201"/>
      <c r="C18" s="143" t="s">
        <v>45</v>
      </c>
      <c r="D18" s="124" t="s">
        <v>45</v>
      </c>
      <c r="E18" s="99"/>
    </row>
    <row r="19" spans="2:5" ht="15" customHeight="1">
      <c r="B19" s="201"/>
      <c r="C19" s="205" t="s">
        <v>120</v>
      </c>
      <c r="D19" s="123" t="s">
        <v>16</v>
      </c>
      <c r="E19" s="91">
        <v>0.25</v>
      </c>
    </row>
    <row r="20" spans="1:5" ht="50.25" customHeight="1">
      <c r="A20" s="16"/>
      <c r="B20" s="201"/>
      <c r="C20" s="204"/>
      <c r="D20" s="124" t="s">
        <v>4</v>
      </c>
      <c r="E20" s="91">
        <v>0.5</v>
      </c>
    </row>
    <row r="21" spans="1:56" s="19" customFormat="1" ht="15" customHeight="1">
      <c r="A21" s="18"/>
      <c r="B21" s="202"/>
      <c r="C21" s="63"/>
      <c r="D21" s="66" t="s">
        <v>17</v>
      </c>
      <c r="E21" s="8">
        <f>SUM(E5:E20)</f>
        <v>12.5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2:5" s="26" customFormat="1" ht="14.25" customHeight="1">
      <c r="B22" s="206" t="s">
        <v>139</v>
      </c>
      <c r="C22" s="207"/>
      <c r="D22" s="207"/>
      <c r="E22" s="207"/>
    </row>
    <row r="23" spans="1:5" ht="12.75" hidden="1">
      <c r="A23" s="16"/>
      <c r="B23" s="64"/>
      <c r="C23" s="199"/>
      <c r="D23" s="71" t="s">
        <v>54</v>
      </c>
      <c r="E23" s="6"/>
    </row>
    <row r="24" spans="1:5" ht="12.75">
      <c r="A24" s="16"/>
      <c r="B24" s="64"/>
      <c r="C24" s="199"/>
      <c r="D24" s="88" t="s">
        <v>108</v>
      </c>
      <c r="E24" s="91">
        <v>0.5</v>
      </c>
    </row>
    <row r="25" spans="1:5" ht="25.5">
      <c r="A25" s="16"/>
      <c r="B25" s="64"/>
      <c r="C25" s="199"/>
      <c r="D25" s="72" t="s">
        <v>58</v>
      </c>
      <c r="E25" s="89">
        <v>1</v>
      </c>
    </row>
    <row r="26" spans="1:131" s="22" customFormat="1" ht="15.75" customHeight="1">
      <c r="A26" s="16"/>
      <c r="B26" s="186" t="s">
        <v>24</v>
      </c>
      <c r="C26" s="187"/>
      <c r="D26" s="188"/>
      <c r="E26" s="8">
        <f>SUM(E23:E25)</f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</row>
    <row r="27" spans="1:131" s="22" customFormat="1" ht="26.25" customHeight="1">
      <c r="A27" s="16"/>
      <c r="B27" s="189" t="s">
        <v>142</v>
      </c>
      <c r="C27" s="190"/>
      <c r="D27" s="191"/>
      <c r="E27" s="9">
        <v>34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</row>
    <row r="28" spans="1:131" s="22" customFormat="1" ht="15.75" customHeight="1">
      <c r="A28" s="16"/>
      <c r="B28" s="189" t="s">
        <v>5</v>
      </c>
      <c r="C28" s="190"/>
      <c r="D28" s="191"/>
      <c r="E28" s="8">
        <f>E21+E26</f>
        <v>14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</row>
    <row r="29" spans="1:131" s="22" customFormat="1" ht="15.75" customHeight="1">
      <c r="A29" s="16"/>
      <c r="B29" s="192" t="s">
        <v>143</v>
      </c>
      <c r="C29" s="193"/>
      <c r="D29" s="194"/>
      <c r="E29" s="51">
        <v>20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</row>
    <row r="30" spans="1:131" ht="12.75" customHeight="1">
      <c r="A30" s="16"/>
      <c r="E30" s="2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</row>
    <row r="31" spans="5:131" ht="6" customHeight="1">
      <c r="E31" s="28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</row>
    <row r="32" spans="5:131" ht="12.75">
      <c r="E32" s="28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</row>
    <row r="33" spans="4:131" ht="11.25" customHeight="1">
      <c r="D33" s="118"/>
      <c r="E33" s="28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</row>
    <row r="34" spans="5:131" ht="12.75">
      <c r="E34" s="28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</row>
    <row r="35" spans="4:131" ht="12.75" customHeight="1">
      <c r="D35" s="33"/>
      <c r="E35" s="28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</row>
    <row r="36" spans="4:131" ht="12.75">
      <c r="D36" s="33"/>
      <c r="E36" s="28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</row>
    <row r="37" spans="2:5" s="41" customFormat="1" ht="6" customHeight="1">
      <c r="B37" s="35"/>
      <c r="C37" s="24"/>
      <c r="D37" s="36"/>
      <c r="E37" s="37"/>
    </row>
    <row r="38" spans="2:5" s="41" customFormat="1" ht="12.75" customHeight="1">
      <c r="B38" s="35"/>
      <c r="C38" s="24"/>
      <c r="D38" s="36"/>
      <c r="E38" s="37"/>
    </row>
    <row r="39" spans="2:5" s="41" customFormat="1" ht="12" customHeight="1">
      <c r="B39" s="35"/>
      <c r="C39" s="24"/>
      <c r="D39" s="57"/>
      <c r="E39" s="37"/>
    </row>
    <row r="40" spans="2:5" s="41" customFormat="1" ht="12" customHeight="1">
      <c r="B40" s="35"/>
      <c r="C40" s="24"/>
      <c r="D40" s="57"/>
      <c r="E40" s="37"/>
    </row>
    <row r="41" spans="4:131" ht="12.75">
      <c r="D41" s="33"/>
      <c r="E41" s="28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</row>
    <row r="42" spans="4:131" ht="12.75">
      <c r="D42" s="16"/>
      <c r="E42" s="28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</row>
    <row r="43" spans="4:131" ht="109.5" customHeight="1">
      <c r="D43" s="56"/>
      <c r="E43" s="28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</row>
    <row r="44" spans="4:131" ht="12.75" customHeight="1">
      <c r="D44" s="54"/>
      <c r="E44" s="28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</row>
    <row r="45" spans="4:131" ht="15.75">
      <c r="D45" s="54"/>
      <c r="E45" s="28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</row>
    <row r="46" spans="4:131" ht="15.75">
      <c r="D46" s="54"/>
      <c r="E46" s="28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</row>
    <row r="47" spans="4:131" ht="15.75">
      <c r="D47" s="54"/>
      <c r="E47" s="28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</row>
    <row r="48" spans="4:131" ht="15.75">
      <c r="D48" s="54"/>
      <c r="E48" s="28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</row>
    <row r="49" spans="4:5" ht="15.75">
      <c r="D49" s="54"/>
      <c r="E49" s="28"/>
    </row>
    <row r="50" spans="2:5" ht="12.75">
      <c r="B50" s="12"/>
      <c r="C50" s="12"/>
      <c r="D50" s="16"/>
      <c r="E50" s="28"/>
    </row>
    <row r="51" spans="2:5" ht="15.75">
      <c r="B51" s="12"/>
      <c r="C51" s="12"/>
      <c r="D51" s="55"/>
      <c r="E51" s="28"/>
    </row>
    <row r="52" spans="2:5" ht="12.75">
      <c r="B52" s="12"/>
      <c r="C52" s="12"/>
      <c r="D52" s="16"/>
      <c r="E52" s="28"/>
    </row>
    <row r="53" spans="2:5" ht="15.75">
      <c r="B53" s="12"/>
      <c r="C53" s="12"/>
      <c r="D53" s="55"/>
      <c r="E53" s="28"/>
    </row>
    <row r="54" spans="2:5" ht="12.75">
      <c r="B54" s="12"/>
      <c r="C54" s="12"/>
      <c r="D54" s="16"/>
      <c r="E54" s="28"/>
    </row>
    <row r="55" spans="2:5" ht="12.75">
      <c r="B55" s="12"/>
      <c r="C55" s="12"/>
      <c r="D55" s="16"/>
      <c r="E55" s="28"/>
    </row>
    <row r="56" spans="2:5" ht="12.75">
      <c r="B56" s="12"/>
      <c r="C56" s="12"/>
      <c r="D56" s="16"/>
      <c r="E56" s="28"/>
    </row>
    <row r="57" spans="2:5" ht="12.75">
      <c r="B57" s="12"/>
      <c r="C57" s="12"/>
      <c r="D57" s="16"/>
      <c r="E57" s="28"/>
    </row>
    <row r="58" spans="2:5" ht="12.75">
      <c r="B58" s="12"/>
      <c r="C58" s="12"/>
      <c r="D58" s="16"/>
      <c r="E58" s="28"/>
    </row>
    <row r="59" spans="2:5" ht="12.75">
      <c r="B59" s="12"/>
      <c r="C59" s="12"/>
      <c r="D59" s="16"/>
      <c r="E59" s="28"/>
    </row>
    <row r="60" spans="2:5" ht="12.75">
      <c r="B60" s="12"/>
      <c r="C60" s="12"/>
      <c r="D60" s="16"/>
      <c r="E60" s="28"/>
    </row>
    <row r="61" spans="2:5" ht="12.75">
      <c r="B61" s="12"/>
      <c r="C61" s="12"/>
      <c r="D61" s="16"/>
      <c r="E61" s="28"/>
    </row>
    <row r="62" spans="2:5" ht="12.75">
      <c r="B62" s="12"/>
      <c r="C62" s="12"/>
      <c r="D62" s="16"/>
      <c r="E62" s="28"/>
    </row>
    <row r="63" spans="2:5" ht="12.75">
      <c r="B63" s="12"/>
      <c r="C63" s="12"/>
      <c r="D63" s="16"/>
      <c r="E63" s="28"/>
    </row>
    <row r="64" spans="2:66" ht="12.75">
      <c r="B64" s="12"/>
      <c r="C64" s="12"/>
      <c r="D64" s="16"/>
      <c r="E64" s="28"/>
      <c r="BN64" s="12">
        <v>52.5</v>
      </c>
    </row>
    <row r="65" spans="2:5" ht="12.75">
      <c r="B65" s="12"/>
      <c r="C65" s="12"/>
      <c r="D65" s="16"/>
      <c r="E65" s="28"/>
    </row>
    <row r="66" spans="2:5" ht="12.75">
      <c r="B66" s="12"/>
      <c r="C66" s="12"/>
      <c r="D66" s="16"/>
      <c r="E66" s="28"/>
    </row>
    <row r="67" spans="2:5" ht="12.75">
      <c r="B67" s="12"/>
      <c r="C67" s="12"/>
      <c r="D67" s="16"/>
      <c r="E67" s="28"/>
    </row>
    <row r="68" spans="2:5" ht="12.75">
      <c r="B68" s="12"/>
      <c r="C68" s="12"/>
      <c r="E68" s="28"/>
    </row>
    <row r="69" spans="2:5" ht="12.75">
      <c r="B69" s="12"/>
      <c r="C69" s="12"/>
      <c r="E69" s="28"/>
    </row>
    <row r="70" spans="2:5" ht="12.75">
      <c r="B70" s="12"/>
      <c r="C70" s="12"/>
      <c r="E70" s="28"/>
    </row>
    <row r="71" spans="2:5" ht="12.75">
      <c r="B71" s="12"/>
      <c r="C71" s="12"/>
      <c r="E71" s="28"/>
    </row>
    <row r="72" spans="2:5" ht="12.75">
      <c r="B72" s="12"/>
      <c r="C72" s="12"/>
      <c r="E72" s="28"/>
    </row>
    <row r="73" spans="2:5" ht="12.75">
      <c r="B73" s="12"/>
      <c r="C73" s="12"/>
      <c r="E73" s="28"/>
    </row>
    <row r="74" spans="2:5" ht="12.75">
      <c r="B74" s="12"/>
      <c r="C74" s="12"/>
      <c r="E74" s="28"/>
    </row>
    <row r="75" spans="2:5" ht="12.75">
      <c r="B75" s="12"/>
      <c r="C75" s="12"/>
      <c r="E75" s="28"/>
    </row>
    <row r="76" spans="2:5" ht="12.75">
      <c r="B76" s="12"/>
      <c r="C76" s="12"/>
      <c r="E76" s="28"/>
    </row>
    <row r="77" spans="2:5" ht="12.75">
      <c r="B77" s="12"/>
      <c r="C77" s="12"/>
      <c r="E77" s="28"/>
    </row>
    <row r="78" spans="2:5" ht="12.75">
      <c r="B78" s="12"/>
      <c r="C78" s="12"/>
      <c r="E78" s="28"/>
    </row>
    <row r="79" spans="2:5" ht="12.75">
      <c r="B79" s="12"/>
      <c r="C79" s="12"/>
      <c r="E79" s="28"/>
    </row>
    <row r="80" spans="2:5" ht="12.75">
      <c r="B80" s="12"/>
      <c r="C80" s="12"/>
      <c r="E80" s="28"/>
    </row>
    <row r="81" spans="2:5" ht="12.75">
      <c r="B81" s="12"/>
      <c r="C81" s="12"/>
      <c r="E81" s="28"/>
    </row>
    <row r="82" spans="2:5" ht="12.75">
      <c r="B82" s="12"/>
      <c r="C82" s="12"/>
      <c r="E82" s="28"/>
    </row>
    <row r="83" spans="2:5" ht="12.75">
      <c r="B83" s="12"/>
      <c r="C83" s="12"/>
      <c r="E83" s="28"/>
    </row>
    <row r="84" spans="2:5" ht="12.75">
      <c r="B84" s="12"/>
      <c r="C84" s="12"/>
      <c r="E84" s="28"/>
    </row>
    <row r="85" spans="2:5" ht="12.75">
      <c r="B85" s="12"/>
      <c r="C85" s="12"/>
      <c r="E85" s="28"/>
    </row>
    <row r="86" spans="2:5" ht="12.75">
      <c r="B86" s="12"/>
      <c r="C86" s="12"/>
      <c r="E86" s="28"/>
    </row>
    <row r="87" spans="2:5" ht="12.75">
      <c r="B87" s="12"/>
      <c r="C87" s="12"/>
      <c r="E87" s="28"/>
    </row>
    <row r="88" spans="2:5" ht="12.75">
      <c r="B88" s="12"/>
      <c r="C88" s="12"/>
      <c r="E88" s="28"/>
    </row>
    <row r="89" spans="2:5" ht="12.75">
      <c r="B89" s="12"/>
      <c r="C89" s="12"/>
      <c r="E89" s="28"/>
    </row>
    <row r="90" spans="2:5" ht="12.75">
      <c r="B90" s="12"/>
      <c r="C90" s="12"/>
      <c r="E90" s="28"/>
    </row>
    <row r="91" spans="2:5" ht="12.75">
      <c r="B91" s="12"/>
      <c r="C91" s="12"/>
      <c r="E91" s="28"/>
    </row>
    <row r="92" spans="2:5" ht="12.75">
      <c r="B92" s="12"/>
      <c r="C92" s="12"/>
      <c r="E92" s="28"/>
    </row>
    <row r="93" spans="2:5" ht="12.75">
      <c r="B93" s="12"/>
      <c r="C93" s="12"/>
      <c r="E93" s="28"/>
    </row>
    <row r="94" spans="2:5" ht="12.75">
      <c r="B94" s="12"/>
      <c r="C94" s="12"/>
      <c r="E94" s="28"/>
    </row>
    <row r="95" spans="2:5" ht="12.75">
      <c r="B95" s="12"/>
      <c r="C95" s="12"/>
      <c r="E95" s="28"/>
    </row>
    <row r="96" spans="2:5" ht="12.75">
      <c r="B96" s="12"/>
      <c r="C96" s="12"/>
      <c r="E96" s="28"/>
    </row>
    <row r="97" spans="2:5" ht="12.75">
      <c r="B97" s="12"/>
      <c r="C97" s="12"/>
      <c r="E97" s="28"/>
    </row>
    <row r="98" spans="2:5" ht="12.75">
      <c r="B98" s="12"/>
      <c r="C98" s="12"/>
      <c r="E98" s="28"/>
    </row>
    <row r="99" spans="2:5" ht="12.75">
      <c r="B99" s="12"/>
      <c r="C99" s="12"/>
      <c r="E99" s="28"/>
    </row>
    <row r="100" spans="2:5" ht="12.75">
      <c r="B100" s="12"/>
      <c r="C100" s="12"/>
      <c r="E100" s="28"/>
    </row>
    <row r="101" spans="2:5" ht="12.75">
      <c r="B101" s="12"/>
      <c r="C101" s="12"/>
      <c r="E101" s="28"/>
    </row>
    <row r="102" spans="2:5" ht="12.75">
      <c r="B102" s="12"/>
      <c r="C102" s="12"/>
      <c r="E102" s="28"/>
    </row>
    <row r="103" spans="2:5" ht="12.75">
      <c r="B103" s="12"/>
      <c r="C103" s="12"/>
      <c r="E103" s="28"/>
    </row>
    <row r="104" spans="2:5" ht="12.75">
      <c r="B104" s="12"/>
      <c r="C104" s="12"/>
      <c r="E104" s="28"/>
    </row>
    <row r="105" spans="2:5" ht="12.75">
      <c r="B105" s="12"/>
      <c r="C105" s="12"/>
      <c r="E105" s="28"/>
    </row>
    <row r="106" spans="2:5" ht="12.75">
      <c r="B106" s="12"/>
      <c r="C106" s="12"/>
      <c r="E106" s="28"/>
    </row>
    <row r="107" spans="2:5" ht="12.75">
      <c r="B107" s="12"/>
      <c r="C107" s="12"/>
      <c r="E107" s="28"/>
    </row>
    <row r="108" spans="2:5" ht="12.75">
      <c r="B108" s="12"/>
      <c r="C108" s="12"/>
      <c r="E108" s="28"/>
    </row>
    <row r="109" spans="2:5" ht="12.75">
      <c r="B109" s="12"/>
      <c r="C109" s="12"/>
      <c r="E109" s="28"/>
    </row>
    <row r="110" spans="2:5" ht="12.75">
      <c r="B110" s="12"/>
      <c r="C110" s="12"/>
      <c r="E110" s="28"/>
    </row>
    <row r="111" spans="2:5" ht="12.75">
      <c r="B111" s="12"/>
      <c r="C111" s="12"/>
      <c r="E111" s="28"/>
    </row>
    <row r="112" spans="2:5" ht="12.75">
      <c r="B112" s="12"/>
      <c r="C112" s="12"/>
      <c r="E112" s="28"/>
    </row>
    <row r="113" spans="2:5" ht="12.75">
      <c r="B113" s="12"/>
      <c r="C113" s="12"/>
      <c r="E113" s="28"/>
    </row>
    <row r="114" spans="2:5" ht="12.75">
      <c r="B114" s="12"/>
      <c r="C114" s="12"/>
      <c r="E114" s="28"/>
    </row>
    <row r="115" spans="2:5" ht="12.75">
      <c r="B115" s="12"/>
      <c r="C115" s="12"/>
      <c r="E115" s="28"/>
    </row>
    <row r="116" spans="2:5" ht="12.75">
      <c r="B116" s="12"/>
      <c r="C116" s="12"/>
      <c r="E116" s="28"/>
    </row>
    <row r="117" spans="2:5" ht="12.75">
      <c r="B117" s="12"/>
      <c r="C117" s="12"/>
      <c r="E117" s="28"/>
    </row>
    <row r="118" spans="2:5" ht="12.75">
      <c r="B118" s="12"/>
      <c r="C118" s="12"/>
      <c r="E118" s="28"/>
    </row>
    <row r="119" spans="2:5" ht="12.75">
      <c r="B119" s="12"/>
      <c r="C119" s="12"/>
      <c r="E119" s="28"/>
    </row>
    <row r="120" spans="2:5" ht="12.75">
      <c r="B120" s="12"/>
      <c r="C120" s="12"/>
      <c r="E120" s="28"/>
    </row>
    <row r="121" spans="2:5" ht="12.75">
      <c r="B121" s="12"/>
      <c r="C121" s="12"/>
      <c r="E121" s="28"/>
    </row>
    <row r="122" spans="2:5" ht="12.75">
      <c r="B122" s="12"/>
      <c r="C122" s="12"/>
      <c r="E122" s="28"/>
    </row>
    <row r="123" spans="2:5" ht="12.75">
      <c r="B123" s="12"/>
      <c r="C123" s="12"/>
      <c r="E123" s="28"/>
    </row>
    <row r="124" spans="2:5" ht="12.75">
      <c r="B124" s="12"/>
      <c r="C124" s="12"/>
      <c r="E124" s="28"/>
    </row>
    <row r="125" spans="2:5" ht="12.75">
      <c r="B125" s="12"/>
      <c r="C125" s="12"/>
      <c r="E125" s="28"/>
    </row>
    <row r="126" spans="2:5" ht="12.75">
      <c r="B126" s="12"/>
      <c r="C126" s="12"/>
      <c r="E126" s="28"/>
    </row>
    <row r="127" spans="2:5" ht="12.75">
      <c r="B127" s="12"/>
      <c r="C127" s="12"/>
      <c r="E127" s="28"/>
    </row>
    <row r="128" spans="2:5" ht="12.75">
      <c r="B128" s="12"/>
      <c r="C128" s="12"/>
      <c r="E128" s="28"/>
    </row>
    <row r="129" spans="2:5" ht="12.75">
      <c r="B129" s="12"/>
      <c r="C129" s="12"/>
      <c r="E129" s="28"/>
    </row>
    <row r="130" spans="2:5" ht="12.75">
      <c r="B130" s="12"/>
      <c r="C130" s="12"/>
      <c r="E130" s="28"/>
    </row>
    <row r="131" spans="2:5" ht="12.75">
      <c r="B131" s="12"/>
      <c r="C131" s="12"/>
      <c r="E131" s="28"/>
    </row>
    <row r="132" spans="2:5" ht="12.75">
      <c r="B132" s="12"/>
      <c r="C132" s="12"/>
      <c r="E132" s="28"/>
    </row>
    <row r="133" spans="2:5" ht="12.75">
      <c r="B133" s="12"/>
      <c r="C133" s="12"/>
      <c r="E133" s="28"/>
    </row>
    <row r="134" spans="2:5" ht="12.75">
      <c r="B134" s="12"/>
      <c r="C134" s="12"/>
      <c r="E134" s="28"/>
    </row>
    <row r="135" spans="2:5" ht="12.75">
      <c r="B135" s="12"/>
      <c r="C135" s="12"/>
      <c r="E135" s="28"/>
    </row>
    <row r="136" spans="2:5" ht="12.75">
      <c r="B136" s="12"/>
      <c r="C136" s="12"/>
      <c r="E136" s="28"/>
    </row>
    <row r="137" spans="2:5" ht="12.75">
      <c r="B137" s="12"/>
      <c r="C137" s="12"/>
      <c r="E137" s="28"/>
    </row>
    <row r="138" spans="2:5" ht="12.75">
      <c r="B138" s="12"/>
      <c r="C138" s="12"/>
      <c r="E138" s="28"/>
    </row>
    <row r="139" spans="2:5" ht="12.75">
      <c r="B139" s="12"/>
      <c r="C139" s="12"/>
      <c r="E139" s="28"/>
    </row>
    <row r="140" spans="2:5" ht="12.75">
      <c r="B140" s="12"/>
      <c r="C140" s="12"/>
      <c r="E140" s="28"/>
    </row>
    <row r="141" spans="2:5" ht="12.75">
      <c r="B141" s="12"/>
      <c r="C141" s="12"/>
      <c r="E141" s="28"/>
    </row>
    <row r="142" spans="2:5" ht="12.75">
      <c r="B142" s="12"/>
      <c r="C142" s="12"/>
      <c r="E142" s="28"/>
    </row>
    <row r="143" spans="2:5" ht="12.75">
      <c r="B143" s="12"/>
      <c r="C143" s="12"/>
      <c r="E143" s="28"/>
    </row>
    <row r="144" spans="2:5" ht="12.75">
      <c r="B144" s="12"/>
      <c r="C144" s="12"/>
      <c r="E144" s="28"/>
    </row>
    <row r="145" spans="2:5" ht="12.75">
      <c r="B145" s="12"/>
      <c r="C145" s="12"/>
      <c r="E145" s="28"/>
    </row>
    <row r="146" spans="2:5" ht="12.75">
      <c r="B146" s="12"/>
      <c r="C146" s="12"/>
      <c r="E146" s="28"/>
    </row>
    <row r="147" spans="2:5" ht="12.75">
      <c r="B147" s="12"/>
      <c r="C147" s="12"/>
      <c r="E147" s="28"/>
    </row>
    <row r="148" spans="2:5" ht="12.75">
      <c r="B148" s="12"/>
      <c r="C148" s="12"/>
      <c r="E148" s="28"/>
    </row>
    <row r="149" spans="2:5" ht="12.75">
      <c r="B149" s="12"/>
      <c r="C149" s="12"/>
      <c r="E149" s="28"/>
    </row>
    <row r="150" spans="2:5" ht="12.75">
      <c r="B150" s="12"/>
      <c r="C150" s="12"/>
      <c r="E150" s="28"/>
    </row>
    <row r="151" spans="2:5" ht="12.75">
      <c r="B151" s="12"/>
      <c r="C151" s="12"/>
      <c r="E151" s="28"/>
    </row>
    <row r="152" spans="2:5" ht="12.75">
      <c r="B152" s="12"/>
      <c r="C152" s="12"/>
      <c r="E152" s="28"/>
    </row>
    <row r="153" spans="2:5" ht="12.75">
      <c r="B153" s="12"/>
      <c r="C153" s="12"/>
      <c r="E153" s="28"/>
    </row>
    <row r="154" spans="2:5" ht="12.75">
      <c r="B154" s="12"/>
      <c r="C154" s="12"/>
      <c r="E154" s="28"/>
    </row>
    <row r="155" spans="2:5" ht="12.75">
      <c r="B155" s="12"/>
      <c r="C155" s="12"/>
      <c r="E155" s="28"/>
    </row>
    <row r="156" spans="2:5" ht="12.75">
      <c r="B156" s="12"/>
      <c r="C156" s="12"/>
      <c r="E156" s="28"/>
    </row>
    <row r="157" spans="2:5" ht="12.75">
      <c r="B157" s="12"/>
      <c r="C157" s="12"/>
      <c r="E157" s="28"/>
    </row>
    <row r="158" spans="2:5" ht="12.75">
      <c r="B158" s="12"/>
      <c r="C158" s="12"/>
      <c r="E158" s="28"/>
    </row>
    <row r="159" spans="2:5" ht="12.75">
      <c r="B159" s="12"/>
      <c r="C159" s="12"/>
      <c r="E159" s="28"/>
    </row>
    <row r="160" spans="2:5" ht="12.75">
      <c r="B160" s="12"/>
      <c r="C160" s="12"/>
      <c r="E160" s="28"/>
    </row>
    <row r="161" spans="2:5" ht="12.75">
      <c r="B161" s="12"/>
      <c r="C161" s="12"/>
      <c r="E161" s="28"/>
    </row>
    <row r="162" spans="2:5" ht="12.75">
      <c r="B162" s="12"/>
      <c r="C162" s="12"/>
      <c r="E162" s="28"/>
    </row>
    <row r="163" spans="2:5" ht="12.75">
      <c r="B163" s="12"/>
      <c r="C163" s="12"/>
      <c r="E163" s="28"/>
    </row>
    <row r="164" spans="2:5" ht="12.75">
      <c r="B164" s="12"/>
      <c r="C164" s="12"/>
      <c r="E164" s="28"/>
    </row>
    <row r="165" spans="2:5" ht="12.75">
      <c r="B165" s="12"/>
      <c r="C165" s="12"/>
      <c r="E165" s="28"/>
    </row>
    <row r="166" spans="2:5" ht="12.75">
      <c r="B166" s="12"/>
      <c r="C166" s="12"/>
      <c r="E166" s="28"/>
    </row>
    <row r="167" spans="2:5" ht="12.75">
      <c r="B167" s="12"/>
      <c r="C167" s="12"/>
      <c r="E167" s="28"/>
    </row>
    <row r="168" spans="2:5" ht="12.75">
      <c r="B168" s="12"/>
      <c r="C168" s="12"/>
      <c r="E168" s="28"/>
    </row>
    <row r="169" spans="2:5" ht="12.75">
      <c r="B169" s="12"/>
      <c r="C169" s="12"/>
      <c r="E169" s="28"/>
    </row>
    <row r="170" spans="2:5" ht="12.75">
      <c r="B170" s="12"/>
      <c r="C170" s="12"/>
      <c r="E170" s="28"/>
    </row>
    <row r="171" spans="2:5" ht="12.75">
      <c r="B171" s="12"/>
      <c r="C171" s="12"/>
      <c r="E171" s="28"/>
    </row>
    <row r="172" spans="2:5" ht="12.75">
      <c r="B172" s="12"/>
      <c r="C172" s="12"/>
      <c r="E172" s="28"/>
    </row>
    <row r="173" spans="2:5" ht="12.75">
      <c r="B173" s="12"/>
      <c r="C173" s="12"/>
      <c r="E173" s="28"/>
    </row>
    <row r="174" spans="2:5" ht="12.75">
      <c r="B174" s="12"/>
      <c r="C174" s="12"/>
      <c r="E174" s="28"/>
    </row>
    <row r="175" spans="2:5" ht="12.75">
      <c r="B175" s="12"/>
      <c r="C175" s="12"/>
      <c r="E175" s="28"/>
    </row>
    <row r="176" spans="2:5" ht="12.75">
      <c r="B176" s="12"/>
      <c r="C176" s="12"/>
      <c r="E176" s="28"/>
    </row>
    <row r="177" spans="2:5" ht="12.75">
      <c r="B177" s="12"/>
      <c r="C177" s="12"/>
      <c r="E177" s="28"/>
    </row>
    <row r="178" spans="2:5" ht="12.75">
      <c r="B178" s="12"/>
      <c r="C178" s="12"/>
      <c r="E178" s="28"/>
    </row>
    <row r="179" spans="2:5" ht="12.75">
      <c r="B179" s="12"/>
      <c r="C179" s="12"/>
      <c r="E179" s="28"/>
    </row>
    <row r="180" spans="2:5" ht="12.75">
      <c r="B180" s="12"/>
      <c r="C180" s="12"/>
      <c r="E180" s="28"/>
    </row>
    <row r="181" spans="2:5" ht="12.75">
      <c r="B181" s="12"/>
      <c r="C181" s="12"/>
      <c r="E181" s="28"/>
    </row>
    <row r="182" spans="2:5" ht="12.75">
      <c r="B182" s="12"/>
      <c r="C182" s="12"/>
      <c r="E182" s="28"/>
    </row>
    <row r="183" spans="2:5" ht="12.75">
      <c r="B183" s="12"/>
      <c r="C183" s="12"/>
      <c r="E183" s="28"/>
    </row>
    <row r="184" spans="2:5" ht="12.75">
      <c r="B184" s="12"/>
      <c r="C184" s="12"/>
      <c r="E184" s="28"/>
    </row>
    <row r="185" spans="2:5" ht="12.75">
      <c r="B185" s="12"/>
      <c r="C185" s="12"/>
      <c r="E185" s="28"/>
    </row>
    <row r="186" spans="2:5" ht="12.75">
      <c r="B186" s="12"/>
      <c r="C186" s="12"/>
      <c r="E186" s="28"/>
    </row>
    <row r="187" spans="2:5" ht="12.75">
      <c r="B187" s="12"/>
      <c r="C187" s="12"/>
      <c r="E187" s="28"/>
    </row>
    <row r="188" spans="2:5" ht="12.75">
      <c r="B188" s="12"/>
      <c r="C188" s="12"/>
      <c r="E188" s="28"/>
    </row>
    <row r="189" spans="2:5" ht="12.75">
      <c r="B189" s="12"/>
      <c r="C189" s="12"/>
      <c r="E189" s="28"/>
    </row>
    <row r="190" spans="2:5" ht="12.75">
      <c r="B190" s="12"/>
      <c r="C190" s="12"/>
      <c r="E190" s="28"/>
    </row>
    <row r="191" spans="2:5" ht="12.75">
      <c r="B191" s="12"/>
      <c r="C191" s="12"/>
      <c r="E191" s="28"/>
    </row>
    <row r="192" spans="2:5" ht="12.75">
      <c r="B192" s="12"/>
      <c r="C192" s="12"/>
      <c r="E192" s="28"/>
    </row>
    <row r="193" spans="2:5" ht="12.75">
      <c r="B193" s="12"/>
      <c r="C193" s="12"/>
      <c r="E193" s="28"/>
    </row>
    <row r="194" spans="2:5" ht="12.75">
      <c r="B194" s="12"/>
      <c r="C194" s="12"/>
      <c r="E194" s="28"/>
    </row>
    <row r="195" spans="2:5" ht="12.75">
      <c r="B195" s="12"/>
      <c r="C195" s="12"/>
      <c r="E195" s="28"/>
    </row>
    <row r="196" spans="2:5" ht="12.75">
      <c r="B196" s="12"/>
      <c r="C196" s="12"/>
      <c r="E196" s="28"/>
    </row>
    <row r="197" spans="2:5" ht="12.75">
      <c r="B197" s="12"/>
      <c r="C197" s="12"/>
      <c r="E197" s="28"/>
    </row>
    <row r="198" spans="2:5" ht="12.75">
      <c r="B198" s="12"/>
      <c r="C198" s="12"/>
      <c r="E198" s="28"/>
    </row>
    <row r="199" spans="2:5" ht="12.75">
      <c r="B199" s="12"/>
      <c r="C199" s="12"/>
      <c r="E199" s="28"/>
    </row>
    <row r="200" spans="2:5" ht="12.75">
      <c r="B200" s="12"/>
      <c r="C200" s="12"/>
      <c r="E200" s="28"/>
    </row>
    <row r="201" spans="2:5" ht="12.75">
      <c r="B201" s="12"/>
      <c r="C201" s="12"/>
      <c r="E201" s="28"/>
    </row>
    <row r="202" spans="2:5" ht="12.75">
      <c r="B202" s="12"/>
      <c r="C202" s="12"/>
      <c r="E202" s="28"/>
    </row>
    <row r="203" spans="2:5" ht="12.75">
      <c r="B203" s="12"/>
      <c r="C203" s="12"/>
      <c r="E203" s="28"/>
    </row>
    <row r="204" spans="2:5" ht="12.75">
      <c r="B204" s="12"/>
      <c r="C204" s="12"/>
      <c r="E204" s="28"/>
    </row>
    <row r="205" spans="2:5" ht="12.75">
      <c r="B205" s="12"/>
      <c r="C205" s="12"/>
      <c r="E205" s="28"/>
    </row>
    <row r="206" spans="2:5" ht="12.75">
      <c r="B206" s="12"/>
      <c r="C206" s="12"/>
      <c r="E206" s="28"/>
    </row>
    <row r="207" spans="2:5" ht="12.75">
      <c r="B207" s="12"/>
      <c r="C207" s="12"/>
      <c r="E207" s="28"/>
    </row>
    <row r="208" spans="2:5" ht="12.75">
      <c r="B208" s="12"/>
      <c r="C208" s="12"/>
      <c r="E208" s="28"/>
    </row>
    <row r="209" spans="2:5" ht="12.75">
      <c r="B209" s="12"/>
      <c r="C209" s="12"/>
      <c r="E209" s="28"/>
    </row>
    <row r="210" spans="2:5" ht="12.75">
      <c r="B210" s="12"/>
      <c r="C210" s="12"/>
      <c r="E210" s="28"/>
    </row>
    <row r="211" spans="2:5" ht="12.75">
      <c r="B211" s="12"/>
      <c r="C211" s="12"/>
      <c r="E211" s="28"/>
    </row>
    <row r="212" spans="2:5" ht="12.75">
      <c r="B212" s="12"/>
      <c r="C212" s="12"/>
      <c r="E212" s="28"/>
    </row>
    <row r="213" spans="2:5" ht="12.75">
      <c r="B213" s="12"/>
      <c r="C213" s="12"/>
      <c r="E213" s="28"/>
    </row>
    <row r="214" spans="2:5" ht="12.75">
      <c r="B214" s="12"/>
      <c r="C214" s="12"/>
      <c r="E214" s="28"/>
    </row>
    <row r="215" spans="2:5" ht="12.75">
      <c r="B215" s="12"/>
      <c r="C215" s="12"/>
      <c r="E215" s="28"/>
    </row>
    <row r="216" spans="2:5" ht="12.75">
      <c r="B216" s="12"/>
      <c r="C216" s="12"/>
      <c r="E216" s="28"/>
    </row>
    <row r="217" spans="2:5" ht="12.75">
      <c r="B217" s="12"/>
      <c r="C217" s="12"/>
      <c r="E217" s="28"/>
    </row>
    <row r="218" spans="2:5" ht="12.75">
      <c r="B218" s="12"/>
      <c r="C218" s="12"/>
      <c r="E218" s="28"/>
    </row>
    <row r="219" spans="2:5" ht="12.75">
      <c r="B219" s="12"/>
      <c r="C219" s="12"/>
      <c r="E219" s="28"/>
    </row>
    <row r="220" spans="2:5" ht="12.75">
      <c r="B220" s="12"/>
      <c r="C220" s="12"/>
      <c r="E220" s="28"/>
    </row>
    <row r="221" spans="2:5" ht="12.75">
      <c r="B221" s="12"/>
      <c r="C221" s="12"/>
      <c r="E221" s="28"/>
    </row>
    <row r="222" spans="2:5" ht="12.75">
      <c r="B222" s="12"/>
      <c r="C222" s="12"/>
      <c r="E222" s="28"/>
    </row>
    <row r="223" spans="2:5" ht="12.75">
      <c r="B223" s="12"/>
      <c r="C223" s="12"/>
      <c r="E223" s="28"/>
    </row>
    <row r="224" spans="2:5" ht="12.75">
      <c r="B224" s="12"/>
      <c r="C224" s="12"/>
      <c r="E224" s="28"/>
    </row>
    <row r="225" spans="2:5" ht="12.75">
      <c r="B225" s="12"/>
      <c r="C225" s="12"/>
      <c r="E225" s="28"/>
    </row>
    <row r="226" spans="2:5" ht="12.75">
      <c r="B226" s="12"/>
      <c r="C226" s="12"/>
      <c r="E226" s="28"/>
    </row>
    <row r="227" spans="2:5" ht="12.75">
      <c r="B227" s="12"/>
      <c r="C227" s="12"/>
      <c r="E227" s="28"/>
    </row>
    <row r="228" spans="2:5" ht="12.75">
      <c r="B228" s="12"/>
      <c r="C228" s="12"/>
      <c r="E228" s="28"/>
    </row>
    <row r="229" spans="2:5" ht="12.75">
      <c r="B229" s="12"/>
      <c r="C229" s="12"/>
      <c r="E229" s="28"/>
    </row>
    <row r="230" spans="2:5" ht="12.75">
      <c r="B230" s="12"/>
      <c r="C230" s="12"/>
      <c r="E230" s="28"/>
    </row>
    <row r="231" spans="2:5" ht="12.75">
      <c r="B231" s="12"/>
      <c r="C231" s="12"/>
      <c r="E231" s="28"/>
    </row>
    <row r="232" spans="2:5" ht="12.75">
      <c r="B232" s="12"/>
      <c r="C232" s="12"/>
      <c r="E232" s="28"/>
    </row>
    <row r="233" spans="2:5" ht="12.75">
      <c r="B233" s="12"/>
      <c r="C233" s="12"/>
      <c r="E233" s="28"/>
    </row>
    <row r="234" spans="2:5" ht="12.75">
      <c r="B234" s="12"/>
      <c r="C234" s="12"/>
      <c r="E234" s="28"/>
    </row>
    <row r="235" spans="2:5" ht="12.75">
      <c r="B235" s="12"/>
      <c r="C235" s="12"/>
      <c r="E235" s="28"/>
    </row>
    <row r="236" spans="2:5" ht="12.75">
      <c r="B236" s="12"/>
      <c r="C236" s="12"/>
      <c r="E236" s="28"/>
    </row>
    <row r="237" spans="2:5" ht="12.75">
      <c r="B237" s="12"/>
      <c r="C237" s="12"/>
      <c r="E237" s="28"/>
    </row>
    <row r="238" spans="2:5" ht="12.75">
      <c r="B238" s="12"/>
      <c r="C238" s="12"/>
      <c r="E238" s="28"/>
    </row>
    <row r="239" spans="2:5" ht="12.75">
      <c r="B239" s="12"/>
      <c r="C239" s="12"/>
      <c r="E239" s="28"/>
    </row>
    <row r="240" spans="2:5" ht="12.75">
      <c r="B240" s="12"/>
      <c r="C240" s="12"/>
      <c r="E240" s="28"/>
    </row>
    <row r="241" spans="2:5" ht="12.75">
      <c r="B241" s="12"/>
      <c r="C241" s="12"/>
      <c r="E241" s="28"/>
    </row>
    <row r="242" spans="2:5" ht="12.75">
      <c r="B242" s="12"/>
      <c r="C242" s="12"/>
      <c r="E242" s="28"/>
    </row>
    <row r="243" spans="2:5" ht="12.75">
      <c r="B243" s="12"/>
      <c r="C243" s="12"/>
      <c r="E243" s="28"/>
    </row>
    <row r="244" spans="2:5" ht="12.75">
      <c r="B244" s="12"/>
      <c r="C244" s="12"/>
      <c r="E244" s="28"/>
    </row>
    <row r="245" spans="2:5" ht="12.75">
      <c r="B245" s="12"/>
      <c r="C245" s="12"/>
      <c r="E245" s="28"/>
    </row>
    <row r="246" spans="2:5" ht="12.75">
      <c r="B246" s="12"/>
      <c r="C246" s="12"/>
      <c r="E246" s="28"/>
    </row>
    <row r="247" spans="2:5" ht="12.75">
      <c r="B247" s="12"/>
      <c r="C247" s="12"/>
      <c r="E247" s="28"/>
    </row>
    <row r="248" spans="2:5" ht="12.75">
      <c r="B248" s="12"/>
      <c r="C248" s="12"/>
      <c r="E248" s="28"/>
    </row>
    <row r="249" spans="2:5" ht="12.75">
      <c r="B249" s="12"/>
      <c r="C249" s="12"/>
      <c r="E249" s="28"/>
    </row>
    <row r="250" spans="2:5" ht="12.75">
      <c r="B250" s="12"/>
      <c r="C250" s="12"/>
      <c r="E250" s="28"/>
    </row>
    <row r="251" spans="2:5" ht="12.75">
      <c r="B251" s="12"/>
      <c r="C251" s="12"/>
      <c r="E251" s="28"/>
    </row>
    <row r="252" spans="2:5" ht="12.75">
      <c r="B252" s="12"/>
      <c r="C252" s="12"/>
      <c r="E252" s="28"/>
    </row>
    <row r="253" spans="2:5" ht="12.75">
      <c r="B253" s="12"/>
      <c r="C253" s="12"/>
      <c r="E253" s="28"/>
    </row>
    <row r="254" spans="2:5" ht="12.75">
      <c r="B254" s="12"/>
      <c r="C254" s="12"/>
      <c r="E254" s="28"/>
    </row>
    <row r="255" spans="2:5" ht="12.75">
      <c r="B255" s="12"/>
      <c r="C255" s="12"/>
      <c r="E255" s="28"/>
    </row>
    <row r="256" spans="2:5" ht="12.75">
      <c r="B256" s="12"/>
      <c r="C256" s="12"/>
      <c r="E256" s="28"/>
    </row>
    <row r="257" spans="2:5" ht="12.75">
      <c r="B257" s="12"/>
      <c r="C257" s="12"/>
      <c r="E257" s="28"/>
    </row>
    <row r="258" spans="2:5" ht="12.75">
      <c r="B258" s="12"/>
      <c r="C258" s="12"/>
      <c r="E258" s="28"/>
    </row>
    <row r="259" spans="2:5" ht="12.75">
      <c r="B259" s="12"/>
      <c r="C259" s="12"/>
      <c r="E259" s="28"/>
    </row>
    <row r="260" spans="2:5" ht="12.75">
      <c r="B260" s="12"/>
      <c r="C260" s="12"/>
      <c r="E260" s="28"/>
    </row>
    <row r="261" spans="2:5" ht="12.75">
      <c r="B261" s="12"/>
      <c r="C261" s="12"/>
      <c r="E261" s="28"/>
    </row>
    <row r="262" spans="2:5" ht="12.75">
      <c r="B262" s="12"/>
      <c r="C262" s="12"/>
      <c r="E262" s="28"/>
    </row>
    <row r="263" spans="2:5" ht="12.75">
      <c r="B263" s="12"/>
      <c r="C263" s="12"/>
      <c r="E263" s="28"/>
    </row>
    <row r="264" spans="2:5" ht="12.75">
      <c r="B264" s="12"/>
      <c r="C264" s="12"/>
      <c r="E264" s="28"/>
    </row>
    <row r="265" spans="2:5" ht="12.75">
      <c r="B265" s="12"/>
      <c r="C265" s="12"/>
      <c r="E265" s="28"/>
    </row>
    <row r="266" spans="2:5" ht="12.75">
      <c r="B266" s="12"/>
      <c r="C266" s="12"/>
      <c r="E266" s="28"/>
    </row>
    <row r="267" spans="2:5" ht="12.75">
      <c r="B267" s="12"/>
      <c r="C267" s="12"/>
      <c r="E267" s="28"/>
    </row>
    <row r="268" spans="2:5" ht="12.75">
      <c r="B268" s="12"/>
      <c r="C268" s="12"/>
      <c r="E268" s="28"/>
    </row>
    <row r="269" spans="2:5" ht="12.75">
      <c r="B269" s="12"/>
      <c r="C269" s="12"/>
      <c r="E269" s="28"/>
    </row>
    <row r="270" spans="2:5" ht="12.75">
      <c r="B270" s="12"/>
      <c r="C270" s="12"/>
      <c r="E270" s="28"/>
    </row>
    <row r="271" spans="2:5" ht="12.75">
      <c r="B271" s="12"/>
      <c r="C271" s="12"/>
      <c r="E271" s="28"/>
    </row>
    <row r="272" spans="2:5" ht="12.75">
      <c r="B272" s="12"/>
      <c r="C272" s="12"/>
      <c r="E272" s="28"/>
    </row>
    <row r="273" spans="2:5" ht="12.75">
      <c r="B273" s="12"/>
      <c r="C273" s="12"/>
      <c r="E273" s="28"/>
    </row>
    <row r="274" spans="2:5" ht="12.75">
      <c r="B274" s="12"/>
      <c r="C274" s="12"/>
      <c r="E274" s="28"/>
    </row>
    <row r="275" spans="2:5" ht="12.75">
      <c r="B275" s="12"/>
      <c r="C275" s="12"/>
      <c r="E275" s="28"/>
    </row>
    <row r="276" spans="2:5" ht="12.75">
      <c r="B276" s="12"/>
      <c r="C276" s="12"/>
      <c r="E276" s="28"/>
    </row>
    <row r="277" spans="2:5" ht="12.75">
      <c r="B277" s="12"/>
      <c r="C277" s="12"/>
      <c r="E277" s="28"/>
    </row>
    <row r="278" spans="2:5" ht="12.75">
      <c r="B278" s="12"/>
      <c r="C278" s="12"/>
      <c r="E278" s="28"/>
    </row>
    <row r="279" spans="2:5" ht="12.75">
      <c r="B279" s="12"/>
      <c r="C279" s="12"/>
      <c r="E279" s="28"/>
    </row>
    <row r="280" spans="2:5" ht="12.75">
      <c r="B280" s="12"/>
      <c r="C280" s="12"/>
      <c r="E280" s="28"/>
    </row>
    <row r="281" spans="2:5" ht="12.75">
      <c r="B281" s="12"/>
      <c r="C281" s="12"/>
      <c r="E281" s="28"/>
    </row>
    <row r="282" spans="2:5" ht="12.75">
      <c r="B282" s="12"/>
      <c r="C282" s="12"/>
      <c r="E282" s="28"/>
    </row>
    <row r="283" spans="2:5" ht="12.75">
      <c r="B283" s="12"/>
      <c r="C283" s="12"/>
      <c r="E283" s="28"/>
    </row>
    <row r="284" spans="2:5" ht="12.75">
      <c r="B284" s="12"/>
      <c r="C284" s="12"/>
      <c r="E284" s="28"/>
    </row>
    <row r="285" spans="2:5" ht="12.75">
      <c r="B285" s="12"/>
      <c r="C285" s="12"/>
      <c r="E285" s="28"/>
    </row>
    <row r="286" spans="2:5" ht="12.75">
      <c r="B286" s="12"/>
      <c r="C286" s="12"/>
      <c r="E286" s="28"/>
    </row>
    <row r="287" spans="2:5" ht="12.75">
      <c r="B287" s="12"/>
      <c r="C287" s="12"/>
      <c r="E287" s="28"/>
    </row>
    <row r="288" spans="2:5" ht="12.75">
      <c r="B288" s="12"/>
      <c r="C288" s="12"/>
      <c r="E288" s="28"/>
    </row>
    <row r="289" spans="2:5" ht="12.75">
      <c r="B289" s="12"/>
      <c r="C289" s="12"/>
      <c r="E289" s="28"/>
    </row>
    <row r="290" spans="2:5" ht="12.75">
      <c r="B290" s="12"/>
      <c r="C290" s="12"/>
      <c r="E290" s="28"/>
    </row>
    <row r="291" spans="2:6" ht="12.75">
      <c r="B291" s="12"/>
      <c r="C291" s="12"/>
      <c r="F291" s="25"/>
    </row>
    <row r="292" spans="2:6" ht="12.75">
      <c r="B292" s="12"/>
      <c r="C292" s="12"/>
      <c r="F292" s="25"/>
    </row>
    <row r="293" spans="2:6" ht="12.75">
      <c r="B293" s="12"/>
      <c r="C293" s="12"/>
      <c r="F293" s="25"/>
    </row>
    <row r="294" spans="2:6" ht="12.75">
      <c r="B294" s="12"/>
      <c r="C294" s="12"/>
      <c r="F294" s="25"/>
    </row>
    <row r="295" spans="2:6" ht="12.75">
      <c r="B295" s="12"/>
      <c r="C295" s="12"/>
      <c r="F295" s="25"/>
    </row>
    <row r="296" spans="2:6" ht="12.75">
      <c r="B296" s="12"/>
      <c r="C296" s="12"/>
      <c r="F296" s="25"/>
    </row>
    <row r="297" spans="2:6" ht="12.75">
      <c r="B297" s="12"/>
      <c r="C297" s="12"/>
      <c r="F297" s="25"/>
    </row>
    <row r="298" spans="2:6" ht="12.75">
      <c r="B298" s="12"/>
      <c r="C298" s="12"/>
      <c r="F298" s="25"/>
    </row>
    <row r="299" spans="2:6" ht="12.75">
      <c r="B299" s="12"/>
      <c r="C299" s="12"/>
      <c r="F299" s="25"/>
    </row>
    <row r="300" spans="2:6" ht="12.75">
      <c r="B300" s="12"/>
      <c r="C300" s="12"/>
      <c r="F300" s="25"/>
    </row>
    <row r="301" spans="2:6" ht="12.75">
      <c r="B301" s="12"/>
      <c r="C301" s="12"/>
      <c r="F301" s="25"/>
    </row>
    <row r="302" spans="2:6" ht="12.75">
      <c r="B302" s="12"/>
      <c r="C302" s="12"/>
      <c r="F302" s="25"/>
    </row>
    <row r="303" spans="2:6" ht="12.75">
      <c r="B303" s="12"/>
      <c r="C303" s="12"/>
      <c r="F303" s="25"/>
    </row>
    <row r="304" spans="2:6" ht="12.75">
      <c r="B304" s="12"/>
      <c r="C304" s="12"/>
      <c r="F304" s="25"/>
    </row>
    <row r="305" spans="2:6" ht="12.75">
      <c r="B305" s="12"/>
      <c r="C305" s="12"/>
      <c r="F305" s="25"/>
    </row>
    <row r="306" spans="2:5" ht="12.75">
      <c r="B306" s="12"/>
      <c r="C306" s="12"/>
      <c r="E306" s="12"/>
    </row>
    <row r="307" spans="2:5" ht="12.75">
      <c r="B307" s="12"/>
      <c r="C307" s="12"/>
      <c r="E307" s="12"/>
    </row>
    <row r="308" spans="2:5" ht="12.75">
      <c r="B308" s="12"/>
      <c r="C308" s="12"/>
      <c r="E308" s="12"/>
    </row>
    <row r="309" spans="2:5" ht="12.75">
      <c r="B309" s="12"/>
      <c r="C309" s="12"/>
      <c r="E309" s="12"/>
    </row>
    <row r="310" spans="2:5" ht="12.75">
      <c r="B310" s="12"/>
      <c r="C310" s="12"/>
      <c r="E310" s="12"/>
    </row>
    <row r="311" spans="2:5" ht="12.75">
      <c r="B311" s="12"/>
      <c r="C311" s="12"/>
      <c r="E311" s="12"/>
    </row>
    <row r="312" spans="2:5" ht="12.75">
      <c r="B312" s="12"/>
      <c r="C312" s="12"/>
      <c r="E312" s="12"/>
    </row>
    <row r="313" spans="2:5" ht="12.75">
      <c r="B313" s="12"/>
      <c r="C313" s="12"/>
      <c r="E313" s="12"/>
    </row>
    <row r="314" spans="2:5" ht="12.75">
      <c r="B314" s="12"/>
      <c r="C314" s="12"/>
      <c r="E314" s="12"/>
    </row>
    <row r="315" spans="2:5" ht="12.75">
      <c r="B315" s="12"/>
      <c r="C315" s="12"/>
      <c r="E315" s="12"/>
    </row>
    <row r="316" spans="2:5" ht="12.75">
      <c r="B316" s="12"/>
      <c r="C316" s="12"/>
      <c r="E316" s="12"/>
    </row>
    <row r="317" spans="2:5" ht="12.75">
      <c r="B317" s="12"/>
      <c r="C317" s="12"/>
      <c r="E317" s="12"/>
    </row>
    <row r="318" spans="2:5" ht="12.75">
      <c r="B318" s="12"/>
      <c r="C318" s="12"/>
      <c r="E318" s="12"/>
    </row>
    <row r="319" spans="2:5" ht="12.75">
      <c r="B319" s="12"/>
      <c r="C319" s="12"/>
      <c r="E319" s="12"/>
    </row>
    <row r="320" spans="2:5" ht="12.75">
      <c r="B320" s="12"/>
      <c r="C320" s="12"/>
      <c r="E320" s="12"/>
    </row>
    <row r="321" spans="2:5" ht="12.75">
      <c r="B321" s="12"/>
      <c r="C321" s="12"/>
      <c r="E321" s="12"/>
    </row>
    <row r="322" spans="2:5" ht="12.75">
      <c r="B322" s="12"/>
      <c r="C322" s="12"/>
      <c r="E322" s="12"/>
    </row>
    <row r="323" spans="2:5" ht="12.75">
      <c r="B323" s="12"/>
      <c r="C323" s="12"/>
      <c r="E323" s="12"/>
    </row>
    <row r="324" spans="2:5" ht="12.75">
      <c r="B324" s="12"/>
      <c r="C324" s="12"/>
      <c r="E324" s="12"/>
    </row>
    <row r="325" spans="2:5" ht="12.75">
      <c r="B325" s="12"/>
      <c r="C325" s="12"/>
      <c r="E325" s="12"/>
    </row>
    <row r="326" spans="2:5" ht="12.75">
      <c r="B326" s="12"/>
      <c r="C326" s="12"/>
      <c r="E326" s="12"/>
    </row>
    <row r="327" spans="2:5" ht="12.75">
      <c r="B327" s="12"/>
      <c r="C327" s="12"/>
      <c r="E327" s="12"/>
    </row>
    <row r="328" spans="2:5" ht="12.75">
      <c r="B328" s="12"/>
      <c r="C328" s="12"/>
      <c r="E328" s="12"/>
    </row>
    <row r="329" spans="2:5" ht="12.75">
      <c r="B329" s="12"/>
      <c r="C329" s="12"/>
      <c r="E329" s="12"/>
    </row>
    <row r="330" spans="2:5" ht="12.75">
      <c r="B330" s="12"/>
      <c r="C330" s="12"/>
      <c r="E330" s="12"/>
    </row>
    <row r="331" spans="2:5" ht="12.75">
      <c r="B331" s="12"/>
      <c r="C331" s="12"/>
      <c r="E331" s="12"/>
    </row>
    <row r="332" spans="2:5" ht="12.75">
      <c r="B332" s="12"/>
      <c r="C332" s="12"/>
      <c r="E332" s="12"/>
    </row>
    <row r="333" spans="2:5" ht="12.75">
      <c r="B333" s="12"/>
      <c r="C333" s="12"/>
      <c r="E333" s="12"/>
    </row>
    <row r="334" spans="2:5" ht="12.75">
      <c r="B334" s="12"/>
      <c r="C334" s="12"/>
      <c r="E334" s="12"/>
    </row>
    <row r="335" spans="2:5" ht="12.75">
      <c r="B335" s="12"/>
      <c r="C335" s="12"/>
      <c r="E335" s="12"/>
    </row>
    <row r="336" spans="2:5" ht="12.75">
      <c r="B336" s="12"/>
      <c r="C336" s="12"/>
      <c r="E336" s="12"/>
    </row>
    <row r="337" spans="2:5" ht="12.75">
      <c r="B337" s="12"/>
      <c r="C337" s="12"/>
      <c r="E337" s="12"/>
    </row>
    <row r="338" spans="2:5" ht="12.75">
      <c r="B338" s="12"/>
      <c r="C338" s="12"/>
      <c r="E338" s="12"/>
    </row>
    <row r="339" spans="2:5" ht="12.75">
      <c r="B339" s="12"/>
      <c r="C339" s="12"/>
      <c r="E339" s="12"/>
    </row>
    <row r="340" spans="2:5" ht="12.75">
      <c r="B340" s="12"/>
      <c r="C340" s="12"/>
      <c r="E340" s="12"/>
    </row>
    <row r="341" spans="2:5" ht="12.75">
      <c r="B341" s="12"/>
      <c r="C341" s="12"/>
      <c r="E341" s="12"/>
    </row>
    <row r="342" spans="2:5" ht="12.75">
      <c r="B342" s="12"/>
      <c r="C342" s="12"/>
      <c r="E342" s="12"/>
    </row>
    <row r="343" spans="2:5" ht="12.75">
      <c r="B343" s="12"/>
      <c r="C343" s="12"/>
      <c r="E343" s="12"/>
    </row>
    <row r="344" spans="2:5" ht="12.75">
      <c r="B344" s="12"/>
      <c r="C344" s="12"/>
      <c r="E344" s="12"/>
    </row>
    <row r="345" spans="2:5" ht="12.75">
      <c r="B345" s="12"/>
      <c r="C345" s="12"/>
      <c r="E345" s="12"/>
    </row>
    <row r="346" spans="2:5" ht="12.75">
      <c r="B346" s="12"/>
      <c r="C346" s="12"/>
      <c r="E346" s="12"/>
    </row>
    <row r="347" spans="2:5" ht="12.75">
      <c r="B347" s="12"/>
      <c r="C347" s="12"/>
      <c r="E347" s="12"/>
    </row>
    <row r="348" spans="2:5" ht="12.75">
      <c r="B348" s="12"/>
      <c r="C348" s="12"/>
      <c r="E348" s="12"/>
    </row>
    <row r="349" spans="2:5" ht="12.75">
      <c r="B349" s="12"/>
      <c r="C349" s="12"/>
      <c r="E349" s="12"/>
    </row>
    <row r="350" spans="2:5" ht="12.75">
      <c r="B350" s="12"/>
      <c r="C350" s="12"/>
      <c r="E350" s="12"/>
    </row>
    <row r="351" spans="2:5" ht="12.75">
      <c r="B351" s="12"/>
      <c r="C351" s="12"/>
      <c r="E351" s="12"/>
    </row>
    <row r="352" spans="2:5" ht="12.75">
      <c r="B352" s="12"/>
      <c r="C352" s="12"/>
      <c r="E352" s="12"/>
    </row>
    <row r="353" spans="2:5" ht="12.75">
      <c r="B353" s="12"/>
      <c r="C353" s="12"/>
      <c r="E353" s="12"/>
    </row>
    <row r="354" spans="2:5" ht="12.75">
      <c r="B354" s="12"/>
      <c r="C354" s="12"/>
      <c r="E354" s="12"/>
    </row>
    <row r="355" spans="2:5" ht="12.75">
      <c r="B355" s="12"/>
      <c r="C355" s="12"/>
      <c r="E355" s="12"/>
    </row>
    <row r="356" spans="2:5" ht="12.75">
      <c r="B356" s="12"/>
      <c r="C356" s="12"/>
      <c r="E356" s="12"/>
    </row>
    <row r="357" spans="2:5" ht="12.75">
      <c r="B357" s="12"/>
      <c r="C357" s="12"/>
      <c r="E357" s="12"/>
    </row>
    <row r="358" spans="2:5" ht="12.75">
      <c r="B358" s="12"/>
      <c r="C358" s="12"/>
      <c r="E358" s="12"/>
    </row>
    <row r="359" spans="2:5" ht="12.75">
      <c r="B359" s="12"/>
      <c r="C359" s="12"/>
      <c r="E359" s="12"/>
    </row>
    <row r="360" spans="2:5" ht="12.75">
      <c r="B360" s="12"/>
      <c r="C360" s="12"/>
      <c r="E360" s="12"/>
    </row>
    <row r="361" spans="2:5" ht="12.75">
      <c r="B361" s="12"/>
      <c r="C361" s="12"/>
      <c r="E361" s="12"/>
    </row>
    <row r="362" spans="2:5" ht="12.75">
      <c r="B362" s="12"/>
      <c r="C362" s="12"/>
      <c r="E362" s="12"/>
    </row>
    <row r="363" spans="2:5" ht="12.75">
      <c r="B363" s="12"/>
      <c r="C363" s="12"/>
      <c r="E363" s="12"/>
    </row>
    <row r="364" spans="2:5" ht="12.75">
      <c r="B364" s="12"/>
      <c r="C364" s="12"/>
      <c r="E364" s="12"/>
    </row>
    <row r="365" spans="2:5" ht="12.75">
      <c r="B365" s="12"/>
      <c r="C365" s="12"/>
      <c r="E365" s="12"/>
    </row>
    <row r="366" spans="2:5" ht="12.75">
      <c r="B366" s="12"/>
      <c r="C366" s="12"/>
      <c r="E366" s="12"/>
    </row>
    <row r="367" spans="2:5" ht="12.75">
      <c r="B367" s="12"/>
      <c r="C367" s="12"/>
      <c r="E367" s="12"/>
    </row>
    <row r="368" spans="2:5" ht="12.75">
      <c r="B368" s="12"/>
      <c r="C368" s="12"/>
      <c r="E368" s="12"/>
    </row>
    <row r="369" spans="2:5" ht="12.75">
      <c r="B369" s="12"/>
      <c r="C369" s="12"/>
      <c r="E369" s="12"/>
    </row>
    <row r="370" spans="2:5" ht="12.75">
      <c r="B370" s="12"/>
      <c r="C370" s="12"/>
      <c r="E370" s="12"/>
    </row>
    <row r="371" spans="2:5" ht="12.75">
      <c r="B371" s="12"/>
      <c r="C371" s="12"/>
      <c r="E371" s="12"/>
    </row>
    <row r="372" spans="2:5" ht="12.75">
      <c r="B372" s="12"/>
      <c r="C372" s="12"/>
      <c r="E372" s="12"/>
    </row>
    <row r="373" spans="2:5" ht="12.75">
      <c r="B373" s="12"/>
      <c r="C373" s="12"/>
      <c r="E373" s="12"/>
    </row>
    <row r="374" spans="2:5" ht="12.75">
      <c r="B374" s="12"/>
      <c r="C374" s="12"/>
      <c r="E374" s="12"/>
    </row>
    <row r="375" spans="2:5" ht="12.75">
      <c r="B375" s="12"/>
      <c r="C375" s="12"/>
      <c r="E375" s="12"/>
    </row>
    <row r="376" spans="2:5" ht="12.75">
      <c r="B376" s="12"/>
      <c r="C376" s="12"/>
      <c r="E376" s="12"/>
    </row>
    <row r="377" spans="2:5" ht="12.75">
      <c r="B377" s="12"/>
      <c r="C377" s="12"/>
      <c r="E377" s="12"/>
    </row>
    <row r="378" spans="2:5" ht="12.75">
      <c r="B378" s="12"/>
      <c r="C378" s="12"/>
      <c r="E378" s="12"/>
    </row>
    <row r="379" spans="2:5" ht="12.75">
      <c r="B379" s="12"/>
      <c r="C379" s="12"/>
      <c r="E379" s="12"/>
    </row>
    <row r="380" spans="2:5" ht="12.75">
      <c r="B380" s="12"/>
      <c r="C380" s="12"/>
      <c r="E380" s="12"/>
    </row>
    <row r="381" spans="2:5" ht="12.75">
      <c r="B381" s="12"/>
      <c r="C381" s="12"/>
      <c r="E381" s="12"/>
    </row>
    <row r="382" spans="2:5" ht="12.75">
      <c r="B382" s="12"/>
      <c r="C382" s="12"/>
      <c r="E382" s="12"/>
    </row>
    <row r="383" spans="2:5" ht="12.75">
      <c r="B383" s="12"/>
      <c r="C383" s="12"/>
      <c r="E383" s="12"/>
    </row>
    <row r="384" spans="2:5" ht="12.75">
      <c r="B384" s="12"/>
      <c r="C384" s="12"/>
      <c r="E384" s="12"/>
    </row>
    <row r="385" spans="2:5" ht="12.75">
      <c r="B385" s="12"/>
      <c r="C385" s="12"/>
      <c r="E385" s="12"/>
    </row>
    <row r="386" spans="2:5" ht="12.75">
      <c r="B386" s="12"/>
      <c r="C386" s="12"/>
      <c r="E386" s="12"/>
    </row>
    <row r="387" spans="2:5" ht="12.75">
      <c r="B387" s="12"/>
      <c r="C387" s="12"/>
      <c r="E387" s="12"/>
    </row>
    <row r="388" spans="2:5" ht="12.75">
      <c r="B388" s="12"/>
      <c r="C388" s="12"/>
      <c r="E388" s="12"/>
    </row>
    <row r="389" spans="2:5" ht="12.75">
      <c r="B389" s="12"/>
      <c r="C389" s="12"/>
      <c r="E389" s="12"/>
    </row>
    <row r="390" spans="2:5" ht="12.75">
      <c r="B390" s="12"/>
      <c r="C390" s="12"/>
      <c r="E390" s="12"/>
    </row>
    <row r="391" spans="2:5" ht="12.75">
      <c r="B391" s="12"/>
      <c r="C391" s="12"/>
      <c r="E391" s="12"/>
    </row>
    <row r="392" spans="2:5" ht="12.75">
      <c r="B392" s="12"/>
      <c r="C392" s="12"/>
      <c r="E392" s="12"/>
    </row>
    <row r="393" spans="2:5" ht="12.75">
      <c r="B393" s="12"/>
      <c r="C393" s="12"/>
      <c r="E393" s="12"/>
    </row>
    <row r="394" spans="2:5" ht="12.75">
      <c r="B394" s="12"/>
      <c r="C394" s="12"/>
      <c r="E394" s="12"/>
    </row>
    <row r="395" spans="2:5" ht="12.75">
      <c r="B395" s="12"/>
      <c r="C395" s="12"/>
      <c r="E395" s="12"/>
    </row>
    <row r="396" spans="2:5" ht="12.75">
      <c r="B396" s="12"/>
      <c r="C396" s="12"/>
      <c r="E396" s="12"/>
    </row>
    <row r="397" spans="2:5" ht="12.75">
      <c r="B397" s="12"/>
      <c r="C397" s="12"/>
      <c r="E397" s="12"/>
    </row>
    <row r="398" spans="2:5" ht="12.75">
      <c r="B398" s="12"/>
      <c r="C398" s="12"/>
      <c r="E398" s="12"/>
    </row>
    <row r="399" spans="2:5" ht="12.75">
      <c r="B399" s="12"/>
      <c r="C399" s="12"/>
      <c r="E399" s="12"/>
    </row>
    <row r="400" spans="2:5" ht="12.75">
      <c r="B400" s="12"/>
      <c r="C400" s="12"/>
      <c r="E400" s="12"/>
    </row>
    <row r="401" spans="2:5" ht="12.75">
      <c r="B401" s="12"/>
      <c r="C401" s="12"/>
      <c r="E401" s="12"/>
    </row>
    <row r="402" spans="2:5" ht="12.75">
      <c r="B402" s="12"/>
      <c r="C402" s="12"/>
      <c r="E402" s="12"/>
    </row>
    <row r="403" spans="2:5" ht="12.75">
      <c r="B403" s="12"/>
      <c r="C403" s="12"/>
      <c r="E403" s="12"/>
    </row>
    <row r="404" spans="2:5" ht="12.75">
      <c r="B404" s="12"/>
      <c r="C404" s="12"/>
      <c r="E404" s="12"/>
    </row>
    <row r="405" spans="2:5" ht="12.75">
      <c r="B405" s="12"/>
      <c r="C405" s="12"/>
      <c r="E405" s="12"/>
    </row>
    <row r="406" spans="2:5" ht="12.75">
      <c r="B406" s="12"/>
      <c r="C406" s="12"/>
      <c r="E406" s="12"/>
    </row>
    <row r="407" spans="2:5" ht="12.75">
      <c r="B407" s="12"/>
      <c r="C407" s="12"/>
      <c r="E407" s="12"/>
    </row>
    <row r="408" spans="2:5" ht="12.75">
      <c r="B408" s="12"/>
      <c r="C408" s="12"/>
      <c r="E408" s="12"/>
    </row>
    <row r="409" spans="2:5" ht="12.75">
      <c r="B409" s="12"/>
      <c r="C409" s="12"/>
      <c r="E409" s="12"/>
    </row>
    <row r="410" spans="2:5" ht="12.75">
      <c r="B410" s="12"/>
      <c r="C410" s="12"/>
      <c r="E410" s="12"/>
    </row>
    <row r="411" spans="2:5" ht="12.75">
      <c r="B411" s="12"/>
      <c r="C411" s="12"/>
      <c r="E411" s="12"/>
    </row>
    <row r="412" spans="2:5" ht="12.75">
      <c r="B412" s="12"/>
      <c r="C412" s="12"/>
      <c r="E412" s="12"/>
    </row>
    <row r="413" spans="2:5" ht="12.75">
      <c r="B413" s="12"/>
      <c r="C413" s="12"/>
      <c r="E413" s="12"/>
    </row>
    <row r="414" spans="2:5" ht="12.75">
      <c r="B414" s="12"/>
      <c r="C414" s="12"/>
      <c r="E414" s="12"/>
    </row>
    <row r="415" spans="2:5" ht="12.75">
      <c r="B415" s="12"/>
      <c r="C415" s="12"/>
      <c r="E415" s="12"/>
    </row>
    <row r="416" spans="2:5" ht="12.75">
      <c r="B416" s="12"/>
      <c r="C416" s="12"/>
      <c r="E416" s="12"/>
    </row>
    <row r="417" spans="2:5" ht="12.75">
      <c r="B417" s="12"/>
      <c r="C417" s="12"/>
      <c r="E417" s="12"/>
    </row>
    <row r="418" spans="2:5" ht="12.75">
      <c r="B418" s="12"/>
      <c r="C418" s="12"/>
      <c r="E418" s="12"/>
    </row>
    <row r="419" spans="2:5" ht="12.75">
      <c r="B419" s="12"/>
      <c r="C419" s="12"/>
      <c r="E419" s="12"/>
    </row>
    <row r="420" spans="2:5" ht="12.75">
      <c r="B420" s="12"/>
      <c r="C420" s="12"/>
      <c r="E420" s="12"/>
    </row>
    <row r="421" spans="2:5" ht="12.75">
      <c r="B421" s="12"/>
      <c r="C421" s="12"/>
      <c r="E421" s="12"/>
    </row>
    <row r="422" spans="2:5" ht="12.75">
      <c r="B422" s="12"/>
      <c r="C422" s="12"/>
      <c r="E422" s="12"/>
    </row>
    <row r="423" spans="2:5" ht="12.75">
      <c r="B423" s="12"/>
      <c r="C423" s="12"/>
      <c r="E423" s="12"/>
    </row>
    <row r="424" spans="2:5" ht="12.75">
      <c r="B424" s="12"/>
      <c r="C424" s="12"/>
      <c r="E424" s="12"/>
    </row>
    <row r="425" spans="2:5" ht="12.75">
      <c r="B425" s="12"/>
      <c r="C425" s="12"/>
      <c r="E425" s="12"/>
    </row>
    <row r="426" spans="2:5" ht="12.75">
      <c r="B426" s="12"/>
      <c r="C426" s="12"/>
      <c r="E426" s="12"/>
    </row>
    <row r="427" spans="2:5" ht="12.75">
      <c r="B427" s="12"/>
      <c r="C427" s="12"/>
      <c r="E427" s="12"/>
    </row>
    <row r="428" spans="2:5" ht="12.75">
      <c r="B428" s="12"/>
      <c r="C428" s="12"/>
      <c r="E428" s="12"/>
    </row>
    <row r="429" spans="2:5" ht="12.75">
      <c r="B429" s="12"/>
      <c r="C429" s="12"/>
      <c r="E429" s="12"/>
    </row>
    <row r="430" spans="2:5" ht="12.75">
      <c r="B430" s="12"/>
      <c r="C430" s="12"/>
      <c r="E430" s="12"/>
    </row>
    <row r="431" spans="2:5" ht="12.75">
      <c r="B431" s="12"/>
      <c r="C431" s="12"/>
      <c r="E431" s="12"/>
    </row>
    <row r="432" spans="2:5" ht="12.75">
      <c r="B432" s="12"/>
      <c r="C432" s="12"/>
      <c r="E432" s="12"/>
    </row>
    <row r="433" spans="2:5" ht="12.75">
      <c r="B433" s="12"/>
      <c r="C433" s="12"/>
      <c r="E433" s="12"/>
    </row>
    <row r="434" spans="2:5" ht="12.75">
      <c r="B434" s="12"/>
      <c r="C434" s="12"/>
      <c r="E434" s="12"/>
    </row>
    <row r="435" spans="2:5" ht="12.75">
      <c r="B435" s="12"/>
      <c r="C435" s="12"/>
      <c r="E435" s="12"/>
    </row>
    <row r="436" spans="2:5" ht="12.75">
      <c r="B436" s="12"/>
      <c r="C436" s="12"/>
      <c r="E436" s="12"/>
    </row>
    <row r="437" spans="2:5" ht="12.75">
      <c r="B437" s="12"/>
      <c r="C437" s="12"/>
      <c r="E437" s="12"/>
    </row>
    <row r="438" spans="2:5" ht="12.75">
      <c r="B438" s="12"/>
      <c r="C438" s="12"/>
      <c r="E438" s="12"/>
    </row>
    <row r="439" spans="2:5" ht="12.75">
      <c r="B439" s="12"/>
      <c r="C439" s="12"/>
      <c r="E439" s="12"/>
    </row>
    <row r="440" spans="2:5" ht="12.75">
      <c r="B440" s="12"/>
      <c r="C440" s="12"/>
      <c r="E440" s="12"/>
    </row>
    <row r="441" spans="2:5" ht="12.75">
      <c r="B441" s="12"/>
      <c r="C441" s="12"/>
      <c r="E441" s="12"/>
    </row>
    <row r="442" spans="2:5" ht="12.75">
      <c r="B442" s="12"/>
      <c r="C442" s="12"/>
      <c r="E442" s="12"/>
    </row>
    <row r="443" spans="2:5" ht="12.75">
      <c r="B443" s="12"/>
      <c r="C443" s="12"/>
      <c r="E443" s="12"/>
    </row>
    <row r="444" spans="2:5" ht="12.75">
      <c r="B444" s="12"/>
      <c r="C444" s="12"/>
      <c r="E444" s="12"/>
    </row>
    <row r="445" spans="2:5" ht="12.75">
      <c r="B445" s="12"/>
      <c r="C445" s="12"/>
      <c r="E445" s="12"/>
    </row>
    <row r="446" spans="2:5" ht="12.75">
      <c r="B446" s="12"/>
      <c r="C446" s="12"/>
      <c r="E446" s="12"/>
    </row>
    <row r="447" spans="2:5" ht="12.75">
      <c r="B447" s="12"/>
      <c r="C447" s="12"/>
      <c r="E447" s="12"/>
    </row>
    <row r="448" spans="2:5" ht="12.75">
      <c r="B448" s="12"/>
      <c r="C448" s="12"/>
      <c r="E448" s="12"/>
    </row>
    <row r="449" spans="2:5" ht="12.75">
      <c r="B449" s="12"/>
      <c r="C449" s="12"/>
      <c r="E449" s="12"/>
    </row>
    <row r="450" spans="2:5" ht="12.75">
      <c r="B450" s="12"/>
      <c r="C450" s="12"/>
      <c r="E450" s="12"/>
    </row>
    <row r="451" spans="2:5" ht="12.75">
      <c r="B451" s="12"/>
      <c r="C451" s="12"/>
      <c r="E451" s="12"/>
    </row>
    <row r="452" spans="2:5" ht="12.75">
      <c r="B452" s="12"/>
      <c r="C452" s="12"/>
      <c r="E452" s="12"/>
    </row>
    <row r="453" spans="2:5" ht="12.75">
      <c r="B453" s="12"/>
      <c r="C453" s="12"/>
      <c r="E453" s="12"/>
    </row>
    <row r="454" spans="2:5" ht="12.75">
      <c r="B454" s="12"/>
      <c r="C454" s="12"/>
      <c r="E454" s="12"/>
    </row>
    <row r="455" spans="2:5" ht="12.75">
      <c r="B455" s="12"/>
      <c r="C455" s="12"/>
      <c r="E455" s="12"/>
    </row>
    <row r="456" spans="2:5" ht="12.75">
      <c r="B456" s="12"/>
      <c r="C456" s="12"/>
      <c r="E456" s="12"/>
    </row>
    <row r="457" spans="2:5" ht="12.75">
      <c r="B457" s="12"/>
      <c r="C457" s="12"/>
      <c r="E457" s="12"/>
    </row>
    <row r="458" spans="2:5" ht="12.75">
      <c r="B458" s="12"/>
      <c r="C458" s="12"/>
      <c r="E458" s="12"/>
    </row>
    <row r="459" spans="2:5" ht="12.75">
      <c r="B459" s="12"/>
      <c r="C459" s="12"/>
      <c r="E459" s="12"/>
    </row>
    <row r="460" spans="2:5" ht="12.75">
      <c r="B460" s="12"/>
      <c r="C460" s="12"/>
      <c r="E460" s="12"/>
    </row>
    <row r="461" spans="2:5" ht="12.75">
      <c r="B461" s="12"/>
      <c r="C461" s="12"/>
      <c r="E461" s="12"/>
    </row>
    <row r="462" spans="2:5" ht="12.75">
      <c r="B462" s="12"/>
      <c r="C462" s="12"/>
      <c r="E462" s="12"/>
    </row>
    <row r="463" spans="2:5" ht="12.75">
      <c r="B463" s="12"/>
      <c r="C463" s="12"/>
      <c r="E463" s="12"/>
    </row>
    <row r="464" spans="2:5" ht="12.75">
      <c r="B464" s="12"/>
      <c r="C464" s="12"/>
      <c r="E464" s="12"/>
    </row>
    <row r="465" spans="2:5" ht="12.75">
      <c r="B465" s="12"/>
      <c r="C465" s="12"/>
      <c r="E465" s="12"/>
    </row>
    <row r="466" spans="2:5" ht="12.75">
      <c r="B466" s="12"/>
      <c r="C466" s="12"/>
      <c r="E466" s="12"/>
    </row>
  </sheetData>
  <sheetProtection/>
  <mergeCells count="17">
    <mergeCell ref="B28:D28"/>
    <mergeCell ref="B29:D29"/>
    <mergeCell ref="B5:B21"/>
    <mergeCell ref="C5:C7"/>
    <mergeCell ref="C8:C9"/>
    <mergeCell ref="C11:C13"/>
    <mergeCell ref="C14:C16"/>
    <mergeCell ref="C19:C20"/>
    <mergeCell ref="B1:E1"/>
    <mergeCell ref="B22:E22"/>
    <mergeCell ref="C23:C25"/>
    <mergeCell ref="B26:D26"/>
    <mergeCell ref="B27:D27"/>
    <mergeCell ref="B2:B4"/>
    <mergeCell ref="C2:C4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A46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9.125" style="12" customWidth="1"/>
    <col min="2" max="2" width="2.625" style="23" customWidth="1"/>
    <col min="3" max="3" width="13.375" style="24" customWidth="1"/>
    <col min="4" max="4" width="22.00390625" style="12" customWidth="1"/>
    <col min="5" max="5" width="12.625" style="25" customWidth="1"/>
    <col min="6" max="6" width="4.75390625" style="12" customWidth="1"/>
    <col min="7" max="11" width="9.125" style="12" customWidth="1"/>
    <col min="12" max="16384" width="9.125" style="12" customWidth="1"/>
  </cols>
  <sheetData>
    <row r="1" spans="2:5" ht="50.25" customHeight="1">
      <c r="B1" s="242" t="s">
        <v>147</v>
      </c>
      <c r="C1" s="242"/>
      <c r="D1" s="242"/>
      <c r="E1" s="242"/>
    </row>
    <row r="2" spans="2:5" ht="17.25" customHeight="1">
      <c r="B2" s="200"/>
      <c r="C2" s="218" t="s">
        <v>37</v>
      </c>
      <c r="D2" s="218" t="s">
        <v>0</v>
      </c>
      <c r="E2" s="243" t="s">
        <v>138</v>
      </c>
    </row>
    <row r="3" spans="2:5" ht="17.25" customHeight="1">
      <c r="B3" s="201"/>
      <c r="C3" s="219"/>
      <c r="D3" s="219"/>
      <c r="E3" s="244"/>
    </row>
    <row r="4" spans="2:5" s="15" customFormat="1" ht="37.5" customHeight="1">
      <c r="B4" s="202"/>
      <c r="C4" s="220"/>
      <c r="D4" s="220"/>
      <c r="E4" s="245"/>
    </row>
    <row r="5" spans="2:5" ht="15" customHeight="1">
      <c r="B5" s="200" t="s">
        <v>114</v>
      </c>
      <c r="C5" s="205" t="s">
        <v>43</v>
      </c>
      <c r="D5" s="123" t="s">
        <v>2</v>
      </c>
      <c r="E5" s="1">
        <v>1.5</v>
      </c>
    </row>
    <row r="6" spans="2:5" ht="15" customHeight="1">
      <c r="B6" s="201"/>
      <c r="C6" s="203"/>
      <c r="D6" s="123" t="s">
        <v>10</v>
      </c>
      <c r="E6" s="1">
        <v>1</v>
      </c>
    </row>
    <row r="7" spans="2:5" s="120" customFormat="1" ht="45" customHeight="1">
      <c r="B7" s="201"/>
      <c r="C7" s="204"/>
      <c r="D7" s="165" t="s">
        <v>49</v>
      </c>
      <c r="E7" s="91">
        <v>1</v>
      </c>
    </row>
    <row r="8" spans="2:52" ht="15" customHeight="1">
      <c r="B8" s="201"/>
      <c r="C8" s="235" t="s">
        <v>3</v>
      </c>
      <c r="D8" s="123" t="s">
        <v>31</v>
      </c>
      <c r="E8" s="99">
        <v>1.5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2:52" ht="15" customHeight="1">
      <c r="B9" s="201"/>
      <c r="C9" s="235"/>
      <c r="D9" s="123" t="s">
        <v>32</v>
      </c>
      <c r="E9" s="99">
        <v>0.5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2:5" ht="15" customHeight="1">
      <c r="B10" s="201"/>
      <c r="C10" s="138" t="s">
        <v>117</v>
      </c>
      <c r="D10" s="124" t="s">
        <v>11</v>
      </c>
      <c r="E10" s="91">
        <v>0.5</v>
      </c>
    </row>
    <row r="11" spans="2:5" ht="15" customHeight="1">
      <c r="B11" s="201"/>
      <c r="C11" s="205" t="s">
        <v>34</v>
      </c>
      <c r="D11" s="123" t="s">
        <v>12</v>
      </c>
      <c r="E11" s="91">
        <v>1</v>
      </c>
    </row>
    <row r="12" spans="2:5" ht="15" customHeight="1">
      <c r="B12" s="201"/>
      <c r="C12" s="203"/>
      <c r="D12" s="123" t="s">
        <v>34</v>
      </c>
      <c r="E12" s="91">
        <v>0.5</v>
      </c>
    </row>
    <row r="13" spans="2:5" ht="15" customHeight="1">
      <c r="B13" s="201"/>
      <c r="C13" s="204"/>
      <c r="D13" s="123" t="s">
        <v>13</v>
      </c>
      <c r="E13" s="91">
        <v>0.5</v>
      </c>
    </row>
    <row r="14" spans="2:5" ht="15" customHeight="1">
      <c r="B14" s="201"/>
      <c r="C14" s="203" t="s">
        <v>42</v>
      </c>
      <c r="D14" s="123" t="s">
        <v>14</v>
      </c>
      <c r="E14" s="91">
        <v>0.5</v>
      </c>
    </row>
    <row r="15" spans="2:5" ht="15" customHeight="1">
      <c r="B15" s="201"/>
      <c r="C15" s="203"/>
      <c r="D15" s="123" t="s">
        <v>35</v>
      </c>
      <c r="E15" s="91">
        <v>1</v>
      </c>
    </row>
    <row r="16" spans="2:5" ht="15" customHeight="1" hidden="1">
      <c r="B16" s="201"/>
      <c r="C16" s="204"/>
      <c r="D16" s="123" t="s">
        <v>15</v>
      </c>
      <c r="E16" s="91"/>
    </row>
    <row r="17" spans="2:5" ht="24" customHeight="1">
      <c r="B17" s="201"/>
      <c r="C17" s="205" t="s">
        <v>41</v>
      </c>
      <c r="D17" s="123" t="s">
        <v>149</v>
      </c>
      <c r="E17" s="91">
        <v>0.25</v>
      </c>
    </row>
    <row r="18" spans="2:5" ht="15" customHeight="1">
      <c r="B18" s="201"/>
      <c r="C18" s="204"/>
      <c r="D18" s="126" t="s">
        <v>148</v>
      </c>
      <c r="E18" s="89">
        <v>0.25</v>
      </c>
    </row>
    <row r="19" spans="2:5" ht="15" customHeight="1">
      <c r="B19" s="201"/>
      <c r="C19" s="143" t="s">
        <v>45</v>
      </c>
      <c r="D19" s="124" t="s">
        <v>45</v>
      </c>
      <c r="E19" s="99">
        <v>0.2</v>
      </c>
    </row>
    <row r="20" spans="2:5" ht="15" customHeight="1" hidden="1">
      <c r="B20" s="201"/>
      <c r="C20" s="205" t="s">
        <v>120</v>
      </c>
      <c r="D20" s="123"/>
      <c r="E20" s="91"/>
    </row>
    <row r="21" spans="1:5" ht="50.25" customHeight="1">
      <c r="A21" s="16"/>
      <c r="B21" s="201"/>
      <c r="C21" s="204"/>
      <c r="D21" s="124" t="s">
        <v>4</v>
      </c>
      <c r="E21" s="91">
        <v>0.3</v>
      </c>
    </row>
    <row r="22" spans="1:56" s="19" customFormat="1" ht="15" customHeight="1">
      <c r="A22" s="18"/>
      <c r="B22" s="202"/>
      <c r="C22" s="63"/>
      <c r="D22" s="66" t="s">
        <v>17</v>
      </c>
      <c r="E22" s="8">
        <f>SUM(E5:E21)</f>
        <v>10.5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2:5" s="26" customFormat="1" ht="14.25" customHeight="1">
      <c r="B23" s="206" t="s">
        <v>139</v>
      </c>
      <c r="C23" s="207"/>
      <c r="D23" s="207"/>
      <c r="E23" s="207"/>
    </row>
    <row r="24" spans="1:5" ht="12.75" hidden="1">
      <c r="A24" s="16"/>
      <c r="B24" s="64"/>
      <c r="C24" s="199"/>
      <c r="D24" s="71" t="s">
        <v>54</v>
      </c>
      <c r="E24" s="6"/>
    </row>
    <row r="25" spans="1:5" ht="12.75">
      <c r="A25" s="16"/>
      <c r="B25" s="64"/>
      <c r="C25" s="199"/>
      <c r="D25" s="88" t="s">
        <v>108</v>
      </c>
      <c r="E25" s="91">
        <v>0.5</v>
      </c>
    </row>
    <row r="26" spans="1:5" ht="25.5">
      <c r="A26" s="16"/>
      <c r="B26" s="64"/>
      <c r="C26" s="199"/>
      <c r="D26" s="72" t="s">
        <v>58</v>
      </c>
      <c r="E26" s="89">
        <v>1</v>
      </c>
    </row>
    <row r="27" spans="1:131" s="22" customFormat="1" ht="15.75" customHeight="1">
      <c r="A27" s="16"/>
      <c r="B27" s="186" t="s">
        <v>24</v>
      </c>
      <c r="C27" s="187"/>
      <c r="D27" s="188"/>
      <c r="E27" s="8">
        <f>SUM(E24:E26)</f>
        <v>1.5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</row>
    <row r="28" spans="1:131" s="22" customFormat="1" ht="26.25" customHeight="1">
      <c r="A28" s="16"/>
      <c r="B28" s="189" t="s">
        <v>142</v>
      </c>
      <c r="C28" s="190"/>
      <c r="D28" s="191"/>
      <c r="E28" s="9">
        <v>34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</row>
    <row r="29" spans="1:131" s="22" customFormat="1" ht="15.75" customHeight="1">
      <c r="A29" s="16"/>
      <c r="B29" s="189" t="s">
        <v>5</v>
      </c>
      <c r="C29" s="190"/>
      <c r="D29" s="191"/>
      <c r="E29" s="8">
        <f>E22+E27</f>
        <v>12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</row>
    <row r="30" spans="1:131" s="22" customFormat="1" ht="15.75" customHeight="1">
      <c r="A30" s="16"/>
      <c r="B30" s="192" t="s">
        <v>143</v>
      </c>
      <c r="C30" s="193"/>
      <c r="D30" s="194"/>
      <c r="E30" s="51">
        <v>20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</row>
    <row r="31" spans="1:131" ht="12.75" customHeight="1">
      <c r="A31" s="16"/>
      <c r="E31" s="2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</row>
    <row r="32" spans="5:131" ht="6" customHeight="1">
      <c r="E32" s="28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</row>
    <row r="33" spans="5:131" ht="12.75">
      <c r="E33" s="28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</row>
    <row r="34" spans="4:131" ht="11.25" customHeight="1">
      <c r="D34" s="118"/>
      <c r="E34" s="28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</row>
    <row r="35" spans="5:131" ht="12.75">
      <c r="E35" s="28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</row>
    <row r="36" spans="4:131" ht="12.75" customHeight="1">
      <c r="D36" s="33"/>
      <c r="E36" s="28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</row>
    <row r="37" spans="4:131" ht="12.75">
      <c r="D37" s="33"/>
      <c r="E37" s="28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</row>
    <row r="38" spans="2:5" s="41" customFormat="1" ht="6" customHeight="1">
      <c r="B38" s="35"/>
      <c r="C38" s="24"/>
      <c r="D38" s="36"/>
      <c r="E38" s="37"/>
    </row>
    <row r="39" spans="2:5" s="41" customFormat="1" ht="12.75" customHeight="1">
      <c r="B39" s="35"/>
      <c r="C39" s="24"/>
      <c r="D39" s="36"/>
      <c r="E39" s="37"/>
    </row>
    <row r="40" spans="2:5" s="41" customFormat="1" ht="12" customHeight="1">
      <c r="B40" s="35"/>
      <c r="C40" s="24"/>
      <c r="D40" s="57"/>
      <c r="E40" s="37"/>
    </row>
    <row r="41" spans="2:5" s="41" customFormat="1" ht="12" customHeight="1">
      <c r="B41" s="35"/>
      <c r="C41" s="24"/>
      <c r="D41" s="57"/>
      <c r="E41" s="37"/>
    </row>
    <row r="42" spans="4:131" ht="12.75">
      <c r="D42" s="33"/>
      <c r="E42" s="28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</row>
    <row r="43" spans="4:131" ht="12.75">
      <c r="D43" s="16"/>
      <c r="E43" s="28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</row>
    <row r="44" spans="4:131" ht="109.5" customHeight="1">
      <c r="D44" s="56"/>
      <c r="E44" s="28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</row>
    <row r="45" spans="4:131" ht="12.75" customHeight="1">
      <c r="D45" s="54"/>
      <c r="E45" s="28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</row>
    <row r="46" spans="4:131" ht="15.75">
      <c r="D46" s="54"/>
      <c r="E46" s="28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</row>
    <row r="47" spans="4:131" ht="15.75">
      <c r="D47" s="54"/>
      <c r="E47" s="28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</row>
    <row r="48" spans="4:131" ht="15.75">
      <c r="D48" s="54"/>
      <c r="E48" s="28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</row>
    <row r="49" spans="4:131" ht="15.75">
      <c r="D49" s="54"/>
      <c r="E49" s="28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</row>
    <row r="50" spans="4:5" ht="15.75">
      <c r="D50" s="54"/>
      <c r="E50" s="28"/>
    </row>
    <row r="51" spans="2:5" ht="12.75">
      <c r="B51" s="12"/>
      <c r="C51" s="12"/>
      <c r="D51" s="16"/>
      <c r="E51" s="28"/>
    </row>
    <row r="52" spans="2:5" ht="15.75">
      <c r="B52" s="12"/>
      <c r="C52" s="12"/>
      <c r="D52" s="55"/>
      <c r="E52" s="28"/>
    </row>
    <row r="53" spans="2:5" ht="12.75">
      <c r="B53" s="12"/>
      <c r="C53" s="12"/>
      <c r="D53" s="16"/>
      <c r="E53" s="28"/>
    </row>
    <row r="54" spans="2:5" ht="15.75">
      <c r="B54" s="12"/>
      <c r="C54" s="12"/>
      <c r="D54" s="55"/>
      <c r="E54" s="28"/>
    </row>
    <row r="55" spans="2:5" ht="12.75">
      <c r="B55" s="12"/>
      <c r="C55" s="12"/>
      <c r="D55" s="16"/>
      <c r="E55" s="28"/>
    </row>
    <row r="56" spans="2:5" ht="12.75">
      <c r="B56" s="12"/>
      <c r="C56" s="12"/>
      <c r="D56" s="16"/>
      <c r="E56" s="28"/>
    </row>
    <row r="57" spans="2:5" ht="12.75">
      <c r="B57" s="12"/>
      <c r="C57" s="12"/>
      <c r="D57" s="16"/>
      <c r="E57" s="28"/>
    </row>
    <row r="58" spans="2:5" ht="12.75">
      <c r="B58" s="12"/>
      <c r="C58" s="12"/>
      <c r="D58" s="16"/>
      <c r="E58" s="28"/>
    </row>
    <row r="59" spans="2:5" ht="12.75">
      <c r="B59" s="12"/>
      <c r="C59" s="12"/>
      <c r="D59" s="16"/>
      <c r="E59" s="28"/>
    </row>
    <row r="60" spans="2:5" ht="12.75">
      <c r="B60" s="12"/>
      <c r="C60" s="12"/>
      <c r="D60" s="16"/>
      <c r="E60" s="28"/>
    </row>
    <row r="61" spans="2:5" ht="12.75">
      <c r="B61" s="12"/>
      <c r="C61" s="12"/>
      <c r="D61" s="16"/>
      <c r="E61" s="28"/>
    </row>
    <row r="62" spans="2:5" ht="12.75">
      <c r="B62" s="12"/>
      <c r="C62" s="12"/>
      <c r="D62" s="16"/>
      <c r="E62" s="28"/>
    </row>
    <row r="63" spans="2:5" ht="12.75">
      <c r="B63" s="12"/>
      <c r="C63" s="12"/>
      <c r="D63" s="16"/>
      <c r="E63" s="28"/>
    </row>
    <row r="64" spans="2:5" ht="12.75">
      <c r="B64" s="12"/>
      <c r="C64" s="12"/>
      <c r="D64" s="16"/>
      <c r="E64" s="28"/>
    </row>
    <row r="65" spans="2:66" ht="12.75">
      <c r="B65" s="12"/>
      <c r="C65" s="12"/>
      <c r="D65" s="16"/>
      <c r="E65" s="28"/>
      <c r="BN65" s="12">
        <v>52.5</v>
      </c>
    </row>
    <row r="66" spans="2:5" ht="12.75">
      <c r="B66" s="12"/>
      <c r="C66" s="12"/>
      <c r="D66" s="16"/>
      <c r="E66" s="28"/>
    </row>
    <row r="67" spans="2:5" ht="12.75">
      <c r="B67" s="12"/>
      <c r="C67" s="12"/>
      <c r="D67" s="16"/>
      <c r="E67" s="28"/>
    </row>
    <row r="68" spans="2:5" ht="12.75">
      <c r="B68" s="12"/>
      <c r="C68" s="12"/>
      <c r="D68" s="16"/>
      <c r="E68" s="28"/>
    </row>
    <row r="69" spans="2:5" ht="12.75">
      <c r="B69" s="12"/>
      <c r="C69" s="12"/>
      <c r="E69" s="28"/>
    </row>
    <row r="70" spans="2:5" ht="12.75">
      <c r="B70" s="12"/>
      <c r="C70" s="12"/>
      <c r="E70" s="28"/>
    </row>
    <row r="71" spans="2:5" ht="12.75">
      <c r="B71" s="12"/>
      <c r="C71" s="12"/>
      <c r="E71" s="28"/>
    </row>
    <row r="72" spans="2:5" ht="12.75">
      <c r="B72" s="12"/>
      <c r="C72" s="12"/>
      <c r="E72" s="28"/>
    </row>
    <row r="73" spans="2:5" ht="12.75">
      <c r="B73" s="12"/>
      <c r="C73" s="12"/>
      <c r="E73" s="28"/>
    </row>
    <row r="74" spans="2:5" ht="12.75">
      <c r="B74" s="12"/>
      <c r="C74" s="12"/>
      <c r="E74" s="28"/>
    </row>
    <row r="75" spans="2:5" ht="12.75">
      <c r="B75" s="12"/>
      <c r="C75" s="12"/>
      <c r="E75" s="28"/>
    </row>
    <row r="76" spans="2:5" ht="12.75">
      <c r="B76" s="12"/>
      <c r="C76" s="12"/>
      <c r="E76" s="28"/>
    </row>
    <row r="77" spans="2:5" ht="12.75">
      <c r="B77" s="12"/>
      <c r="C77" s="12"/>
      <c r="E77" s="28"/>
    </row>
    <row r="78" spans="2:5" ht="12.75">
      <c r="B78" s="12"/>
      <c r="C78" s="12"/>
      <c r="E78" s="28"/>
    </row>
    <row r="79" spans="2:5" ht="12.75">
      <c r="B79" s="12"/>
      <c r="C79" s="12"/>
      <c r="E79" s="28"/>
    </row>
    <row r="80" spans="2:5" ht="12.75">
      <c r="B80" s="12"/>
      <c r="C80" s="12"/>
      <c r="E80" s="28"/>
    </row>
    <row r="81" spans="2:5" ht="12.75">
      <c r="B81" s="12"/>
      <c r="C81" s="12"/>
      <c r="E81" s="28"/>
    </row>
    <row r="82" spans="2:5" ht="12.75">
      <c r="B82" s="12"/>
      <c r="C82" s="12"/>
      <c r="E82" s="28"/>
    </row>
    <row r="83" spans="2:5" ht="12.75">
      <c r="B83" s="12"/>
      <c r="C83" s="12"/>
      <c r="E83" s="28"/>
    </row>
    <row r="84" spans="2:5" ht="12.75">
      <c r="B84" s="12"/>
      <c r="C84" s="12"/>
      <c r="E84" s="28"/>
    </row>
    <row r="85" spans="2:5" ht="12.75">
      <c r="B85" s="12"/>
      <c r="C85" s="12"/>
      <c r="E85" s="28"/>
    </row>
    <row r="86" spans="2:5" ht="12.75">
      <c r="B86" s="12"/>
      <c r="C86" s="12"/>
      <c r="E86" s="28"/>
    </row>
    <row r="87" spans="2:5" ht="12.75">
      <c r="B87" s="12"/>
      <c r="C87" s="12"/>
      <c r="E87" s="28"/>
    </row>
    <row r="88" spans="2:5" ht="12.75">
      <c r="B88" s="12"/>
      <c r="C88" s="12"/>
      <c r="E88" s="28"/>
    </row>
    <row r="89" spans="2:5" ht="12.75">
      <c r="B89" s="12"/>
      <c r="C89" s="12"/>
      <c r="E89" s="28"/>
    </row>
    <row r="90" spans="2:5" ht="12.75">
      <c r="B90" s="12"/>
      <c r="C90" s="12"/>
      <c r="E90" s="28"/>
    </row>
    <row r="91" spans="2:5" ht="12.75">
      <c r="B91" s="12"/>
      <c r="C91" s="12"/>
      <c r="E91" s="28"/>
    </row>
    <row r="92" spans="2:5" ht="12.75">
      <c r="B92" s="12"/>
      <c r="C92" s="12"/>
      <c r="E92" s="28"/>
    </row>
    <row r="93" spans="2:5" ht="12.75">
      <c r="B93" s="12"/>
      <c r="C93" s="12"/>
      <c r="E93" s="28"/>
    </row>
    <row r="94" spans="2:5" ht="12.75">
      <c r="B94" s="12"/>
      <c r="C94" s="12"/>
      <c r="E94" s="28"/>
    </row>
    <row r="95" spans="2:5" ht="12.75">
      <c r="B95" s="12"/>
      <c r="C95" s="12"/>
      <c r="E95" s="28"/>
    </row>
    <row r="96" spans="2:5" ht="12.75">
      <c r="B96" s="12"/>
      <c r="C96" s="12"/>
      <c r="E96" s="28"/>
    </row>
    <row r="97" spans="2:5" ht="12.75">
      <c r="B97" s="12"/>
      <c r="C97" s="12"/>
      <c r="E97" s="28"/>
    </row>
    <row r="98" spans="2:5" ht="12.75">
      <c r="B98" s="12"/>
      <c r="C98" s="12"/>
      <c r="E98" s="28"/>
    </row>
    <row r="99" spans="2:5" ht="12.75">
      <c r="B99" s="12"/>
      <c r="C99" s="12"/>
      <c r="E99" s="28"/>
    </row>
    <row r="100" spans="2:5" ht="12.75">
      <c r="B100" s="12"/>
      <c r="C100" s="12"/>
      <c r="E100" s="28"/>
    </row>
    <row r="101" spans="2:5" ht="12.75">
      <c r="B101" s="12"/>
      <c r="C101" s="12"/>
      <c r="E101" s="28"/>
    </row>
    <row r="102" spans="2:5" ht="12.75">
      <c r="B102" s="12"/>
      <c r="C102" s="12"/>
      <c r="E102" s="28"/>
    </row>
    <row r="103" spans="2:5" ht="12.75">
      <c r="B103" s="12"/>
      <c r="C103" s="12"/>
      <c r="E103" s="28"/>
    </row>
    <row r="104" spans="2:5" ht="12.75">
      <c r="B104" s="12"/>
      <c r="C104" s="12"/>
      <c r="E104" s="28"/>
    </row>
    <row r="105" spans="2:5" ht="12.75">
      <c r="B105" s="12"/>
      <c r="C105" s="12"/>
      <c r="E105" s="28"/>
    </row>
    <row r="106" spans="2:5" ht="12.75">
      <c r="B106" s="12"/>
      <c r="C106" s="12"/>
      <c r="E106" s="28"/>
    </row>
    <row r="107" spans="2:5" ht="12.75">
      <c r="B107" s="12"/>
      <c r="C107" s="12"/>
      <c r="E107" s="28"/>
    </row>
    <row r="108" spans="2:5" ht="12.75">
      <c r="B108" s="12"/>
      <c r="C108" s="12"/>
      <c r="E108" s="28"/>
    </row>
    <row r="109" spans="2:5" ht="12.75">
      <c r="B109" s="12"/>
      <c r="C109" s="12"/>
      <c r="E109" s="28"/>
    </row>
    <row r="110" spans="2:5" ht="12.75">
      <c r="B110" s="12"/>
      <c r="C110" s="12"/>
      <c r="E110" s="28"/>
    </row>
    <row r="111" spans="2:5" ht="12.75">
      <c r="B111" s="12"/>
      <c r="C111" s="12"/>
      <c r="E111" s="28"/>
    </row>
    <row r="112" spans="2:5" ht="12.75">
      <c r="B112" s="12"/>
      <c r="C112" s="12"/>
      <c r="E112" s="28"/>
    </row>
    <row r="113" spans="2:5" ht="12.75">
      <c r="B113" s="12"/>
      <c r="C113" s="12"/>
      <c r="E113" s="28"/>
    </row>
    <row r="114" spans="2:5" ht="12.75">
      <c r="B114" s="12"/>
      <c r="C114" s="12"/>
      <c r="E114" s="28"/>
    </row>
    <row r="115" spans="2:5" ht="12.75">
      <c r="B115" s="12"/>
      <c r="C115" s="12"/>
      <c r="E115" s="28"/>
    </row>
    <row r="116" spans="2:5" ht="12.75">
      <c r="B116" s="12"/>
      <c r="C116" s="12"/>
      <c r="E116" s="28"/>
    </row>
    <row r="117" spans="2:5" ht="12.75">
      <c r="B117" s="12"/>
      <c r="C117" s="12"/>
      <c r="E117" s="28"/>
    </row>
    <row r="118" spans="2:5" ht="12.75">
      <c r="B118" s="12"/>
      <c r="C118" s="12"/>
      <c r="E118" s="28"/>
    </row>
    <row r="119" spans="2:5" ht="12.75">
      <c r="B119" s="12"/>
      <c r="C119" s="12"/>
      <c r="E119" s="28"/>
    </row>
    <row r="120" spans="2:5" ht="12.75">
      <c r="B120" s="12"/>
      <c r="C120" s="12"/>
      <c r="E120" s="28"/>
    </row>
    <row r="121" spans="2:5" ht="12.75">
      <c r="B121" s="12"/>
      <c r="C121" s="12"/>
      <c r="E121" s="28"/>
    </row>
    <row r="122" spans="2:5" ht="12.75">
      <c r="B122" s="12"/>
      <c r="C122" s="12"/>
      <c r="E122" s="28"/>
    </row>
    <row r="123" spans="2:5" ht="12.75">
      <c r="B123" s="12"/>
      <c r="C123" s="12"/>
      <c r="E123" s="28"/>
    </row>
    <row r="124" spans="2:5" ht="12.75">
      <c r="B124" s="12"/>
      <c r="C124" s="12"/>
      <c r="E124" s="28"/>
    </row>
    <row r="125" spans="2:5" ht="12.75">
      <c r="B125" s="12"/>
      <c r="C125" s="12"/>
      <c r="E125" s="28"/>
    </row>
    <row r="126" spans="2:5" ht="12.75">
      <c r="B126" s="12"/>
      <c r="C126" s="12"/>
      <c r="E126" s="28"/>
    </row>
    <row r="127" spans="2:5" ht="12.75">
      <c r="B127" s="12"/>
      <c r="C127" s="12"/>
      <c r="E127" s="28"/>
    </row>
    <row r="128" spans="2:5" ht="12.75">
      <c r="B128" s="12"/>
      <c r="C128" s="12"/>
      <c r="E128" s="28"/>
    </row>
    <row r="129" spans="2:5" ht="12.75">
      <c r="B129" s="12"/>
      <c r="C129" s="12"/>
      <c r="E129" s="28"/>
    </row>
    <row r="130" spans="2:5" ht="12.75">
      <c r="B130" s="12"/>
      <c r="C130" s="12"/>
      <c r="E130" s="28"/>
    </row>
    <row r="131" spans="2:5" ht="12.75">
      <c r="B131" s="12"/>
      <c r="C131" s="12"/>
      <c r="E131" s="28"/>
    </row>
    <row r="132" spans="2:5" ht="12.75">
      <c r="B132" s="12"/>
      <c r="C132" s="12"/>
      <c r="E132" s="28"/>
    </row>
    <row r="133" spans="2:5" ht="12.75">
      <c r="B133" s="12"/>
      <c r="C133" s="12"/>
      <c r="E133" s="28"/>
    </row>
    <row r="134" spans="2:5" ht="12.75">
      <c r="B134" s="12"/>
      <c r="C134" s="12"/>
      <c r="E134" s="28"/>
    </row>
    <row r="135" spans="2:5" ht="12.75">
      <c r="B135" s="12"/>
      <c r="C135" s="12"/>
      <c r="E135" s="28"/>
    </row>
    <row r="136" spans="2:5" ht="12.75">
      <c r="B136" s="12"/>
      <c r="C136" s="12"/>
      <c r="E136" s="28"/>
    </row>
    <row r="137" spans="2:5" ht="12.75">
      <c r="B137" s="12"/>
      <c r="C137" s="12"/>
      <c r="E137" s="28"/>
    </row>
    <row r="138" spans="2:5" ht="12.75">
      <c r="B138" s="12"/>
      <c r="C138" s="12"/>
      <c r="E138" s="28"/>
    </row>
    <row r="139" spans="2:5" ht="12.75">
      <c r="B139" s="12"/>
      <c r="C139" s="12"/>
      <c r="E139" s="28"/>
    </row>
    <row r="140" spans="2:5" ht="12.75">
      <c r="B140" s="12"/>
      <c r="C140" s="12"/>
      <c r="E140" s="28"/>
    </row>
    <row r="141" spans="2:5" ht="12.75">
      <c r="B141" s="12"/>
      <c r="C141" s="12"/>
      <c r="E141" s="28"/>
    </row>
    <row r="142" spans="2:5" ht="12.75">
      <c r="B142" s="12"/>
      <c r="C142" s="12"/>
      <c r="E142" s="28"/>
    </row>
    <row r="143" spans="2:5" ht="12.75">
      <c r="B143" s="12"/>
      <c r="C143" s="12"/>
      <c r="E143" s="28"/>
    </row>
    <row r="144" spans="2:5" ht="12.75">
      <c r="B144" s="12"/>
      <c r="C144" s="12"/>
      <c r="E144" s="28"/>
    </row>
    <row r="145" spans="2:5" ht="12.75">
      <c r="B145" s="12"/>
      <c r="C145" s="12"/>
      <c r="E145" s="28"/>
    </row>
    <row r="146" spans="2:5" ht="12.75">
      <c r="B146" s="12"/>
      <c r="C146" s="12"/>
      <c r="E146" s="28"/>
    </row>
    <row r="147" spans="2:5" ht="12.75">
      <c r="B147" s="12"/>
      <c r="C147" s="12"/>
      <c r="E147" s="28"/>
    </row>
    <row r="148" spans="2:5" ht="12.75">
      <c r="B148" s="12"/>
      <c r="C148" s="12"/>
      <c r="E148" s="28"/>
    </row>
    <row r="149" spans="2:5" ht="12.75">
      <c r="B149" s="12"/>
      <c r="C149" s="12"/>
      <c r="E149" s="28"/>
    </row>
    <row r="150" spans="2:5" ht="12.75">
      <c r="B150" s="12"/>
      <c r="C150" s="12"/>
      <c r="E150" s="28"/>
    </row>
    <row r="151" spans="2:5" ht="12.75">
      <c r="B151" s="12"/>
      <c r="C151" s="12"/>
      <c r="E151" s="28"/>
    </row>
    <row r="152" spans="2:5" ht="12.75">
      <c r="B152" s="12"/>
      <c r="C152" s="12"/>
      <c r="E152" s="28"/>
    </row>
    <row r="153" spans="2:5" ht="12.75">
      <c r="B153" s="12"/>
      <c r="C153" s="12"/>
      <c r="E153" s="28"/>
    </row>
    <row r="154" spans="2:5" ht="12.75">
      <c r="B154" s="12"/>
      <c r="C154" s="12"/>
      <c r="E154" s="28"/>
    </row>
    <row r="155" spans="2:5" ht="12.75">
      <c r="B155" s="12"/>
      <c r="C155" s="12"/>
      <c r="E155" s="28"/>
    </row>
    <row r="156" spans="2:5" ht="12.75">
      <c r="B156" s="12"/>
      <c r="C156" s="12"/>
      <c r="E156" s="28"/>
    </row>
    <row r="157" spans="2:5" ht="12.75">
      <c r="B157" s="12"/>
      <c r="C157" s="12"/>
      <c r="E157" s="28"/>
    </row>
    <row r="158" spans="2:5" ht="12.75">
      <c r="B158" s="12"/>
      <c r="C158" s="12"/>
      <c r="E158" s="28"/>
    </row>
    <row r="159" spans="2:5" ht="12.75">
      <c r="B159" s="12"/>
      <c r="C159" s="12"/>
      <c r="E159" s="28"/>
    </row>
    <row r="160" spans="2:5" ht="12.75">
      <c r="B160" s="12"/>
      <c r="C160" s="12"/>
      <c r="E160" s="28"/>
    </row>
    <row r="161" spans="2:5" ht="12.75">
      <c r="B161" s="12"/>
      <c r="C161" s="12"/>
      <c r="E161" s="28"/>
    </row>
    <row r="162" spans="2:5" ht="12.75">
      <c r="B162" s="12"/>
      <c r="C162" s="12"/>
      <c r="E162" s="28"/>
    </row>
    <row r="163" spans="2:5" ht="12.75">
      <c r="B163" s="12"/>
      <c r="C163" s="12"/>
      <c r="E163" s="28"/>
    </row>
    <row r="164" spans="2:5" ht="12.75">
      <c r="B164" s="12"/>
      <c r="C164" s="12"/>
      <c r="E164" s="28"/>
    </row>
    <row r="165" spans="2:5" ht="12.75">
      <c r="B165" s="12"/>
      <c r="C165" s="12"/>
      <c r="E165" s="28"/>
    </row>
    <row r="166" spans="2:5" ht="12.75">
      <c r="B166" s="12"/>
      <c r="C166" s="12"/>
      <c r="E166" s="28"/>
    </row>
    <row r="167" spans="2:5" ht="12.75">
      <c r="B167" s="12"/>
      <c r="C167" s="12"/>
      <c r="E167" s="28"/>
    </row>
    <row r="168" spans="2:5" ht="12.75">
      <c r="B168" s="12"/>
      <c r="C168" s="12"/>
      <c r="E168" s="28"/>
    </row>
    <row r="169" spans="2:5" ht="12.75">
      <c r="B169" s="12"/>
      <c r="C169" s="12"/>
      <c r="E169" s="28"/>
    </row>
    <row r="170" spans="2:5" ht="12.75">
      <c r="B170" s="12"/>
      <c r="C170" s="12"/>
      <c r="E170" s="28"/>
    </row>
    <row r="171" spans="2:5" ht="12.75">
      <c r="B171" s="12"/>
      <c r="C171" s="12"/>
      <c r="E171" s="28"/>
    </row>
    <row r="172" spans="2:5" ht="12.75">
      <c r="B172" s="12"/>
      <c r="C172" s="12"/>
      <c r="E172" s="28"/>
    </row>
    <row r="173" spans="2:5" ht="12.75">
      <c r="B173" s="12"/>
      <c r="C173" s="12"/>
      <c r="E173" s="28"/>
    </row>
    <row r="174" spans="2:5" ht="12.75">
      <c r="B174" s="12"/>
      <c r="C174" s="12"/>
      <c r="E174" s="28"/>
    </row>
    <row r="175" spans="2:5" ht="12.75">
      <c r="B175" s="12"/>
      <c r="C175" s="12"/>
      <c r="E175" s="28"/>
    </row>
    <row r="176" spans="2:5" ht="12.75">
      <c r="B176" s="12"/>
      <c r="C176" s="12"/>
      <c r="E176" s="28"/>
    </row>
    <row r="177" spans="2:5" ht="12.75">
      <c r="B177" s="12"/>
      <c r="C177" s="12"/>
      <c r="E177" s="28"/>
    </row>
    <row r="178" spans="2:5" ht="12.75">
      <c r="B178" s="12"/>
      <c r="C178" s="12"/>
      <c r="E178" s="28"/>
    </row>
    <row r="179" spans="2:5" ht="12.75">
      <c r="B179" s="12"/>
      <c r="C179" s="12"/>
      <c r="E179" s="28"/>
    </row>
    <row r="180" spans="2:5" ht="12.75">
      <c r="B180" s="12"/>
      <c r="C180" s="12"/>
      <c r="E180" s="28"/>
    </row>
    <row r="181" spans="2:5" ht="12.75">
      <c r="B181" s="12"/>
      <c r="C181" s="12"/>
      <c r="E181" s="28"/>
    </row>
    <row r="182" spans="2:5" ht="12.75">
      <c r="B182" s="12"/>
      <c r="C182" s="12"/>
      <c r="E182" s="28"/>
    </row>
    <row r="183" spans="2:5" ht="12.75">
      <c r="B183" s="12"/>
      <c r="C183" s="12"/>
      <c r="E183" s="28"/>
    </row>
    <row r="184" spans="2:5" ht="12.75">
      <c r="B184" s="12"/>
      <c r="C184" s="12"/>
      <c r="E184" s="28"/>
    </row>
    <row r="185" spans="2:5" ht="12.75">
      <c r="B185" s="12"/>
      <c r="C185" s="12"/>
      <c r="E185" s="28"/>
    </row>
    <row r="186" spans="2:5" ht="12.75">
      <c r="B186" s="12"/>
      <c r="C186" s="12"/>
      <c r="E186" s="28"/>
    </row>
    <row r="187" spans="2:5" ht="12.75">
      <c r="B187" s="12"/>
      <c r="C187" s="12"/>
      <c r="E187" s="28"/>
    </row>
    <row r="188" spans="2:5" ht="12.75">
      <c r="B188" s="12"/>
      <c r="C188" s="12"/>
      <c r="E188" s="28"/>
    </row>
    <row r="189" spans="2:5" ht="12.75">
      <c r="B189" s="12"/>
      <c r="C189" s="12"/>
      <c r="E189" s="28"/>
    </row>
    <row r="190" spans="2:5" ht="12.75">
      <c r="B190" s="12"/>
      <c r="C190" s="12"/>
      <c r="E190" s="28"/>
    </row>
    <row r="191" spans="2:5" ht="12.75">
      <c r="B191" s="12"/>
      <c r="C191" s="12"/>
      <c r="E191" s="28"/>
    </row>
    <row r="192" spans="2:5" ht="12.75">
      <c r="B192" s="12"/>
      <c r="C192" s="12"/>
      <c r="E192" s="28"/>
    </row>
    <row r="193" spans="2:5" ht="12.75">
      <c r="B193" s="12"/>
      <c r="C193" s="12"/>
      <c r="E193" s="28"/>
    </row>
    <row r="194" spans="2:5" ht="12.75">
      <c r="B194" s="12"/>
      <c r="C194" s="12"/>
      <c r="E194" s="28"/>
    </row>
    <row r="195" spans="2:5" ht="12.75">
      <c r="B195" s="12"/>
      <c r="C195" s="12"/>
      <c r="E195" s="28"/>
    </row>
    <row r="196" spans="2:5" ht="12.75">
      <c r="B196" s="12"/>
      <c r="C196" s="12"/>
      <c r="E196" s="28"/>
    </row>
    <row r="197" spans="2:5" ht="12.75">
      <c r="B197" s="12"/>
      <c r="C197" s="12"/>
      <c r="E197" s="28"/>
    </row>
    <row r="198" spans="2:5" ht="12.75">
      <c r="B198" s="12"/>
      <c r="C198" s="12"/>
      <c r="E198" s="28"/>
    </row>
    <row r="199" spans="2:5" ht="12.75">
      <c r="B199" s="12"/>
      <c r="C199" s="12"/>
      <c r="E199" s="28"/>
    </row>
    <row r="200" spans="2:5" ht="12.75">
      <c r="B200" s="12"/>
      <c r="C200" s="12"/>
      <c r="E200" s="28"/>
    </row>
    <row r="201" spans="2:5" ht="12.75">
      <c r="B201" s="12"/>
      <c r="C201" s="12"/>
      <c r="E201" s="28"/>
    </row>
    <row r="202" spans="2:5" ht="12.75">
      <c r="B202" s="12"/>
      <c r="C202" s="12"/>
      <c r="E202" s="28"/>
    </row>
    <row r="203" spans="2:5" ht="12.75">
      <c r="B203" s="12"/>
      <c r="C203" s="12"/>
      <c r="E203" s="28"/>
    </row>
    <row r="204" spans="2:5" ht="12.75">
      <c r="B204" s="12"/>
      <c r="C204" s="12"/>
      <c r="E204" s="28"/>
    </row>
    <row r="205" spans="2:5" ht="12.75">
      <c r="B205" s="12"/>
      <c r="C205" s="12"/>
      <c r="E205" s="28"/>
    </row>
    <row r="206" spans="2:5" ht="12.75">
      <c r="B206" s="12"/>
      <c r="C206" s="12"/>
      <c r="E206" s="28"/>
    </row>
    <row r="207" spans="2:5" ht="12.75">
      <c r="B207" s="12"/>
      <c r="C207" s="12"/>
      <c r="E207" s="28"/>
    </row>
    <row r="208" spans="2:5" ht="12.75">
      <c r="B208" s="12"/>
      <c r="C208" s="12"/>
      <c r="E208" s="28"/>
    </row>
    <row r="209" spans="2:5" ht="12.75">
      <c r="B209" s="12"/>
      <c r="C209" s="12"/>
      <c r="E209" s="28"/>
    </row>
    <row r="210" spans="2:5" ht="12.75">
      <c r="B210" s="12"/>
      <c r="C210" s="12"/>
      <c r="E210" s="28"/>
    </row>
    <row r="211" spans="2:5" ht="12.75">
      <c r="B211" s="12"/>
      <c r="C211" s="12"/>
      <c r="E211" s="28"/>
    </row>
    <row r="212" spans="2:5" ht="12.75">
      <c r="B212" s="12"/>
      <c r="C212" s="12"/>
      <c r="E212" s="28"/>
    </row>
    <row r="213" spans="2:5" ht="12.75">
      <c r="B213" s="12"/>
      <c r="C213" s="12"/>
      <c r="E213" s="28"/>
    </row>
    <row r="214" spans="2:5" ht="12.75">
      <c r="B214" s="12"/>
      <c r="C214" s="12"/>
      <c r="E214" s="28"/>
    </row>
    <row r="215" spans="2:5" ht="12.75">
      <c r="B215" s="12"/>
      <c r="C215" s="12"/>
      <c r="E215" s="28"/>
    </row>
    <row r="216" spans="2:5" ht="12.75">
      <c r="B216" s="12"/>
      <c r="C216" s="12"/>
      <c r="E216" s="28"/>
    </row>
    <row r="217" spans="2:5" ht="12.75">
      <c r="B217" s="12"/>
      <c r="C217" s="12"/>
      <c r="E217" s="28"/>
    </row>
    <row r="218" spans="2:5" ht="12.75">
      <c r="B218" s="12"/>
      <c r="C218" s="12"/>
      <c r="E218" s="28"/>
    </row>
    <row r="219" spans="2:5" ht="12.75">
      <c r="B219" s="12"/>
      <c r="C219" s="12"/>
      <c r="E219" s="28"/>
    </row>
    <row r="220" spans="2:5" ht="12.75">
      <c r="B220" s="12"/>
      <c r="C220" s="12"/>
      <c r="E220" s="28"/>
    </row>
    <row r="221" spans="2:5" ht="12.75">
      <c r="B221" s="12"/>
      <c r="C221" s="12"/>
      <c r="E221" s="28"/>
    </row>
    <row r="222" spans="2:5" ht="12.75">
      <c r="B222" s="12"/>
      <c r="C222" s="12"/>
      <c r="E222" s="28"/>
    </row>
    <row r="223" spans="2:5" ht="12.75">
      <c r="B223" s="12"/>
      <c r="C223" s="12"/>
      <c r="E223" s="28"/>
    </row>
    <row r="224" spans="2:5" ht="12.75">
      <c r="B224" s="12"/>
      <c r="C224" s="12"/>
      <c r="E224" s="28"/>
    </row>
    <row r="225" spans="2:5" ht="12.75">
      <c r="B225" s="12"/>
      <c r="C225" s="12"/>
      <c r="E225" s="28"/>
    </row>
    <row r="226" spans="2:5" ht="12.75">
      <c r="B226" s="12"/>
      <c r="C226" s="12"/>
      <c r="E226" s="28"/>
    </row>
    <row r="227" spans="2:5" ht="12.75">
      <c r="B227" s="12"/>
      <c r="C227" s="12"/>
      <c r="E227" s="28"/>
    </row>
    <row r="228" spans="2:5" ht="12.75">
      <c r="B228" s="12"/>
      <c r="C228" s="12"/>
      <c r="E228" s="28"/>
    </row>
    <row r="229" spans="2:5" ht="12.75">
      <c r="B229" s="12"/>
      <c r="C229" s="12"/>
      <c r="E229" s="28"/>
    </row>
    <row r="230" spans="2:5" ht="12.75">
      <c r="B230" s="12"/>
      <c r="C230" s="12"/>
      <c r="E230" s="28"/>
    </row>
    <row r="231" spans="2:5" ht="12.75">
      <c r="B231" s="12"/>
      <c r="C231" s="12"/>
      <c r="E231" s="28"/>
    </row>
    <row r="232" spans="2:5" ht="12.75">
      <c r="B232" s="12"/>
      <c r="C232" s="12"/>
      <c r="E232" s="28"/>
    </row>
    <row r="233" spans="2:5" ht="12.75">
      <c r="B233" s="12"/>
      <c r="C233" s="12"/>
      <c r="E233" s="28"/>
    </row>
    <row r="234" spans="2:5" ht="12.75">
      <c r="B234" s="12"/>
      <c r="C234" s="12"/>
      <c r="E234" s="28"/>
    </row>
    <row r="235" spans="2:5" ht="12.75">
      <c r="B235" s="12"/>
      <c r="C235" s="12"/>
      <c r="E235" s="28"/>
    </row>
    <row r="236" spans="2:5" ht="12.75">
      <c r="B236" s="12"/>
      <c r="C236" s="12"/>
      <c r="E236" s="28"/>
    </row>
    <row r="237" spans="2:5" ht="12.75">
      <c r="B237" s="12"/>
      <c r="C237" s="12"/>
      <c r="E237" s="28"/>
    </row>
    <row r="238" spans="2:5" ht="12.75">
      <c r="B238" s="12"/>
      <c r="C238" s="12"/>
      <c r="E238" s="28"/>
    </row>
    <row r="239" spans="2:5" ht="12.75">
      <c r="B239" s="12"/>
      <c r="C239" s="12"/>
      <c r="E239" s="28"/>
    </row>
    <row r="240" spans="2:5" ht="12.75">
      <c r="B240" s="12"/>
      <c r="C240" s="12"/>
      <c r="E240" s="28"/>
    </row>
    <row r="241" spans="2:5" ht="12.75">
      <c r="B241" s="12"/>
      <c r="C241" s="12"/>
      <c r="E241" s="28"/>
    </row>
    <row r="242" spans="2:5" ht="12.75">
      <c r="B242" s="12"/>
      <c r="C242" s="12"/>
      <c r="E242" s="28"/>
    </row>
    <row r="243" spans="2:5" ht="12.75">
      <c r="B243" s="12"/>
      <c r="C243" s="12"/>
      <c r="E243" s="28"/>
    </row>
    <row r="244" spans="2:5" ht="12.75">
      <c r="B244" s="12"/>
      <c r="C244" s="12"/>
      <c r="E244" s="28"/>
    </row>
    <row r="245" spans="2:5" ht="12.75">
      <c r="B245" s="12"/>
      <c r="C245" s="12"/>
      <c r="E245" s="28"/>
    </row>
    <row r="246" spans="2:5" ht="12.75">
      <c r="B246" s="12"/>
      <c r="C246" s="12"/>
      <c r="E246" s="28"/>
    </row>
    <row r="247" spans="2:5" ht="12.75">
      <c r="B247" s="12"/>
      <c r="C247" s="12"/>
      <c r="E247" s="28"/>
    </row>
    <row r="248" spans="2:5" ht="12.75">
      <c r="B248" s="12"/>
      <c r="C248" s="12"/>
      <c r="E248" s="28"/>
    </row>
    <row r="249" spans="2:5" ht="12.75">
      <c r="B249" s="12"/>
      <c r="C249" s="12"/>
      <c r="E249" s="28"/>
    </row>
    <row r="250" spans="2:5" ht="12.75">
      <c r="B250" s="12"/>
      <c r="C250" s="12"/>
      <c r="E250" s="28"/>
    </row>
    <row r="251" spans="2:5" ht="12.75">
      <c r="B251" s="12"/>
      <c r="C251" s="12"/>
      <c r="E251" s="28"/>
    </row>
    <row r="252" spans="2:5" ht="12.75">
      <c r="B252" s="12"/>
      <c r="C252" s="12"/>
      <c r="E252" s="28"/>
    </row>
    <row r="253" spans="2:5" ht="12.75">
      <c r="B253" s="12"/>
      <c r="C253" s="12"/>
      <c r="E253" s="28"/>
    </row>
    <row r="254" spans="2:5" ht="12.75">
      <c r="B254" s="12"/>
      <c r="C254" s="12"/>
      <c r="E254" s="28"/>
    </row>
    <row r="255" spans="2:5" ht="12.75">
      <c r="B255" s="12"/>
      <c r="C255" s="12"/>
      <c r="E255" s="28"/>
    </row>
    <row r="256" spans="2:5" ht="12.75">
      <c r="B256" s="12"/>
      <c r="C256" s="12"/>
      <c r="E256" s="28"/>
    </row>
    <row r="257" spans="2:5" ht="12.75">
      <c r="B257" s="12"/>
      <c r="C257" s="12"/>
      <c r="E257" s="28"/>
    </row>
    <row r="258" spans="2:5" ht="12.75">
      <c r="B258" s="12"/>
      <c r="C258" s="12"/>
      <c r="E258" s="28"/>
    </row>
    <row r="259" spans="2:5" ht="12.75">
      <c r="B259" s="12"/>
      <c r="C259" s="12"/>
      <c r="E259" s="28"/>
    </row>
    <row r="260" spans="2:5" ht="12.75">
      <c r="B260" s="12"/>
      <c r="C260" s="12"/>
      <c r="E260" s="28"/>
    </row>
    <row r="261" spans="2:5" ht="12.75">
      <c r="B261" s="12"/>
      <c r="C261" s="12"/>
      <c r="E261" s="28"/>
    </row>
    <row r="262" spans="2:5" ht="12.75">
      <c r="B262" s="12"/>
      <c r="C262" s="12"/>
      <c r="E262" s="28"/>
    </row>
    <row r="263" spans="2:5" ht="12.75">
      <c r="B263" s="12"/>
      <c r="C263" s="12"/>
      <c r="E263" s="28"/>
    </row>
    <row r="264" spans="2:5" ht="12.75">
      <c r="B264" s="12"/>
      <c r="C264" s="12"/>
      <c r="E264" s="28"/>
    </row>
    <row r="265" spans="2:5" ht="12.75">
      <c r="B265" s="12"/>
      <c r="C265" s="12"/>
      <c r="E265" s="28"/>
    </row>
    <row r="266" spans="2:5" ht="12.75">
      <c r="B266" s="12"/>
      <c r="C266" s="12"/>
      <c r="E266" s="28"/>
    </row>
    <row r="267" spans="2:5" ht="12.75">
      <c r="B267" s="12"/>
      <c r="C267" s="12"/>
      <c r="E267" s="28"/>
    </row>
    <row r="268" spans="2:5" ht="12.75">
      <c r="B268" s="12"/>
      <c r="C268" s="12"/>
      <c r="E268" s="28"/>
    </row>
    <row r="269" spans="2:5" ht="12.75">
      <c r="B269" s="12"/>
      <c r="C269" s="12"/>
      <c r="E269" s="28"/>
    </row>
    <row r="270" spans="2:5" ht="12.75">
      <c r="B270" s="12"/>
      <c r="C270" s="12"/>
      <c r="E270" s="28"/>
    </row>
    <row r="271" spans="2:5" ht="12.75">
      <c r="B271" s="12"/>
      <c r="C271" s="12"/>
      <c r="E271" s="28"/>
    </row>
    <row r="272" spans="2:5" ht="12.75">
      <c r="B272" s="12"/>
      <c r="C272" s="12"/>
      <c r="E272" s="28"/>
    </row>
    <row r="273" spans="2:5" ht="12.75">
      <c r="B273" s="12"/>
      <c r="C273" s="12"/>
      <c r="E273" s="28"/>
    </row>
    <row r="274" spans="2:5" ht="12.75">
      <c r="B274" s="12"/>
      <c r="C274" s="12"/>
      <c r="E274" s="28"/>
    </row>
    <row r="275" spans="2:5" ht="12.75">
      <c r="B275" s="12"/>
      <c r="C275" s="12"/>
      <c r="E275" s="28"/>
    </row>
    <row r="276" spans="2:5" ht="12.75">
      <c r="B276" s="12"/>
      <c r="C276" s="12"/>
      <c r="E276" s="28"/>
    </row>
    <row r="277" spans="2:5" ht="12.75">
      <c r="B277" s="12"/>
      <c r="C277" s="12"/>
      <c r="E277" s="28"/>
    </row>
    <row r="278" spans="2:5" ht="12.75">
      <c r="B278" s="12"/>
      <c r="C278" s="12"/>
      <c r="E278" s="28"/>
    </row>
    <row r="279" spans="2:5" ht="12.75">
      <c r="B279" s="12"/>
      <c r="C279" s="12"/>
      <c r="E279" s="28"/>
    </row>
    <row r="280" spans="2:5" ht="12.75">
      <c r="B280" s="12"/>
      <c r="C280" s="12"/>
      <c r="E280" s="28"/>
    </row>
    <row r="281" spans="2:5" ht="12.75">
      <c r="B281" s="12"/>
      <c r="C281" s="12"/>
      <c r="E281" s="28"/>
    </row>
    <row r="282" spans="2:5" ht="12.75">
      <c r="B282" s="12"/>
      <c r="C282" s="12"/>
      <c r="E282" s="28"/>
    </row>
    <row r="283" spans="2:5" ht="12.75">
      <c r="B283" s="12"/>
      <c r="C283" s="12"/>
      <c r="E283" s="28"/>
    </row>
    <row r="284" spans="2:5" ht="12.75">
      <c r="B284" s="12"/>
      <c r="C284" s="12"/>
      <c r="E284" s="28"/>
    </row>
    <row r="285" spans="2:5" ht="12.75">
      <c r="B285" s="12"/>
      <c r="C285" s="12"/>
      <c r="E285" s="28"/>
    </row>
    <row r="286" spans="2:5" ht="12.75">
      <c r="B286" s="12"/>
      <c r="C286" s="12"/>
      <c r="E286" s="28"/>
    </row>
    <row r="287" spans="2:5" ht="12.75">
      <c r="B287" s="12"/>
      <c r="C287" s="12"/>
      <c r="E287" s="28"/>
    </row>
    <row r="288" spans="2:5" ht="12.75">
      <c r="B288" s="12"/>
      <c r="C288" s="12"/>
      <c r="E288" s="28"/>
    </row>
    <row r="289" spans="2:5" ht="12.75">
      <c r="B289" s="12"/>
      <c r="C289" s="12"/>
      <c r="E289" s="28"/>
    </row>
    <row r="290" spans="2:5" ht="12.75">
      <c r="B290" s="12"/>
      <c r="C290" s="12"/>
      <c r="E290" s="28"/>
    </row>
    <row r="291" spans="2:5" ht="12.75">
      <c r="B291" s="12"/>
      <c r="C291" s="12"/>
      <c r="E291" s="28"/>
    </row>
    <row r="292" spans="2:6" ht="12.75">
      <c r="B292" s="12"/>
      <c r="C292" s="12"/>
      <c r="F292" s="25"/>
    </row>
    <row r="293" spans="2:6" ht="12.75">
      <c r="B293" s="12"/>
      <c r="C293" s="12"/>
      <c r="F293" s="25"/>
    </row>
    <row r="294" spans="2:6" ht="12.75">
      <c r="B294" s="12"/>
      <c r="C294" s="12"/>
      <c r="F294" s="25"/>
    </row>
    <row r="295" spans="2:6" ht="12.75">
      <c r="B295" s="12"/>
      <c r="C295" s="12"/>
      <c r="F295" s="25"/>
    </row>
    <row r="296" spans="2:6" ht="12.75">
      <c r="B296" s="12"/>
      <c r="C296" s="12"/>
      <c r="F296" s="25"/>
    </row>
    <row r="297" spans="2:6" ht="12.75">
      <c r="B297" s="12"/>
      <c r="C297" s="12"/>
      <c r="F297" s="25"/>
    </row>
    <row r="298" spans="2:6" ht="12.75">
      <c r="B298" s="12"/>
      <c r="C298" s="12"/>
      <c r="F298" s="25"/>
    </row>
    <row r="299" spans="2:6" ht="12.75">
      <c r="B299" s="12"/>
      <c r="C299" s="12"/>
      <c r="F299" s="25"/>
    </row>
    <row r="300" spans="2:6" ht="12.75">
      <c r="B300" s="12"/>
      <c r="C300" s="12"/>
      <c r="F300" s="25"/>
    </row>
    <row r="301" spans="2:6" ht="12.75">
      <c r="B301" s="12"/>
      <c r="C301" s="12"/>
      <c r="F301" s="25"/>
    </row>
    <row r="302" spans="2:6" ht="12.75">
      <c r="B302" s="12"/>
      <c r="C302" s="12"/>
      <c r="F302" s="25"/>
    </row>
    <row r="303" spans="2:6" ht="12.75">
      <c r="B303" s="12"/>
      <c r="C303" s="12"/>
      <c r="F303" s="25"/>
    </row>
    <row r="304" spans="2:6" ht="12.75">
      <c r="B304" s="12"/>
      <c r="C304" s="12"/>
      <c r="F304" s="25"/>
    </row>
    <row r="305" spans="2:6" ht="12.75">
      <c r="B305" s="12"/>
      <c r="C305" s="12"/>
      <c r="F305" s="25"/>
    </row>
    <row r="306" spans="2:6" ht="12.75">
      <c r="B306" s="12"/>
      <c r="C306" s="12"/>
      <c r="F306" s="25"/>
    </row>
    <row r="307" spans="2:5" ht="12.75">
      <c r="B307" s="12"/>
      <c r="C307" s="12"/>
      <c r="E307" s="12"/>
    </row>
    <row r="308" spans="2:5" ht="12.75">
      <c r="B308" s="12"/>
      <c r="C308" s="12"/>
      <c r="E308" s="12"/>
    </row>
    <row r="309" spans="2:5" ht="12.75">
      <c r="B309" s="12"/>
      <c r="C309" s="12"/>
      <c r="E309" s="12"/>
    </row>
    <row r="310" spans="2:5" ht="12.75">
      <c r="B310" s="12"/>
      <c r="C310" s="12"/>
      <c r="E310" s="12"/>
    </row>
    <row r="311" spans="2:5" ht="12.75">
      <c r="B311" s="12"/>
      <c r="C311" s="12"/>
      <c r="E311" s="12"/>
    </row>
    <row r="312" spans="2:5" ht="12.75">
      <c r="B312" s="12"/>
      <c r="C312" s="12"/>
      <c r="E312" s="12"/>
    </row>
    <row r="313" spans="2:5" ht="12.75">
      <c r="B313" s="12"/>
      <c r="C313" s="12"/>
      <c r="E313" s="12"/>
    </row>
    <row r="314" spans="2:5" ht="12.75">
      <c r="B314" s="12"/>
      <c r="C314" s="12"/>
      <c r="E314" s="12"/>
    </row>
    <row r="315" spans="2:5" ht="12.75">
      <c r="B315" s="12"/>
      <c r="C315" s="12"/>
      <c r="E315" s="12"/>
    </row>
    <row r="316" spans="2:5" ht="12.75">
      <c r="B316" s="12"/>
      <c r="C316" s="12"/>
      <c r="E316" s="12"/>
    </row>
    <row r="317" spans="2:5" ht="12.75">
      <c r="B317" s="12"/>
      <c r="C317" s="12"/>
      <c r="E317" s="12"/>
    </row>
    <row r="318" spans="2:5" ht="12.75">
      <c r="B318" s="12"/>
      <c r="C318" s="12"/>
      <c r="E318" s="12"/>
    </row>
    <row r="319" spans="2:5" ht="12.75">
      <c r="B319" s="12"/>
      <c r="C319" s="12"/>
      <c r="E319" s="12"/>
    </row>
    <row r="320" spans="2:5" ht="12.75">
      <c r="B320" s="12"/>
      <c r="C320" s="12"/>
      <c r="E320" s="12"/>
    </row>
    <row r="321" spans="2:5" ht="12.75">
      <c r="B321" s="12"/>
      <c r="C321" s="12"/>
      <c r="E321" s="12"/>
    </row>
    <row r="322" spans="2:5" ht="12.75">
      <c r="B322" s="12"/>
      <c r="C322" s="12"/>
      <c r="E322" s="12"/>
    </row>
    <row r="323" spans="2:5" ht="12.75">
      <c r="B323" s="12"/>
      <c r="C323" s="12"/>
      <c r="E323" s="12"/>
    </row>
    <row r="324" spans="2:5" ht="12.75">
      <c r="B324" s="12"/>
      <c r="C324" s="12"/>
      <c r="E324" s="12"/>
    </row>
    <row r="325" spans="2:5" ht="12.75">
      <c r="B325" s="12"/>
      <c r="C325" s="12"/>
      <c r="E325" s="12"/>
    </row>
    <row r="326" spans="2:5" ht="12.75">
      <c r="B326" s="12"/>
      <c r="C326" s="12"/>
      <c r="E326" s="12"/>
    </row>
    <row r="327" spans="2:5" ht="12.75">
      <c r="B327" s="12"/>
      <c r="C327" s="12"/>
      <c r="E327" s="12"/>
    </row>
    <row r="328" spans="2:5" ht="12.75">
      <c r="B328" s="12"/>
      <c r="C328" s="12"/>
      <c r="E328" s="12"/>
    </row>
    <row r="329" spans="2:5" ht="12.75">
      <c r="B329" s="12"/>
      <c r="C329" s="12"/>
      <c r="E329" s="12"/>
    </row>
    <row r="330" spans="2:5" ht="12.75">
      <c r="B330" s="12"/>
      <c r="C330" s="12"/>
      <c r="E330" s="12"/>
    </row>
    <row r="331" spans="2:5" ht="12.75">
      <c r="B331" s="12"/>
      <c r="C331" s="12"/>
      <c r="E331" s="12"/>
    </row>
    <row r="332" spans="2:5" ht="12.75">
      <c r="B332" s="12"/>
      <c r="C332" s="12"/>
      <c r="E332" s="12"/>
    </row>
    <row r="333" spans="2:5" ht="12.75">
      <c r="B333" s="12"/>
      <c r="C333" s="12"/>
      <c r="E333" s="12"/>
    </row>
    <row r="334" spans="2:5" ht="12.75">
      <c r="B334" s="12"/>
      <c r="C334" s="12"/>
      <c r="E334" s="12"/>
    </row>
    <row r="335" spans="2:5" ht="12.75">
      <c r="B335" s="12"/>
      <c r="C335" s="12"/>
      <c r="E335" s="12"/>
    </row>
    <row r="336" spans="2:5" ht="12.75">
      <c r="B336" s="12"/>
      <c r="C336" s="12"/>
      <c r="E336" s="12"/>
    </row>
    <row r="337" spans="2:5" ht="12.75">
      <c r="B337" s="12"/>
      <c r="C337" s="12"/>
      <c r="E337" s="12"/>
    </row>
    <row r="338" spans="2:5" ht="12.75">
      <c r="B338" s="12"/>
      <c r="C338" s="12"/>
      <c r="E338" s="12"/>
    </row>
    <row r="339" spans="2:5" ht="12.75">
      <c r="B339" s="12"/>
      <c r="C339" s="12"/>
      <c r="E339" s="12"/>
    </row>
    <row r="340" spans="2:5" ht="12.75">
      <c r="B340" s="12"/>
      <c r="C340" s="12"/>
      <c r="E340" s="12"/>
    </row>
    <row r="341" spans="2:5" ht="12.75">
      <c r="B341" s="12"/>
      <c r="C341" s="12"/>
      <c r="E341" s="12"/>
    </row>
    <row r="342" spans="2:5" ht="12.75">
      <c r="B342" s="12"/>
      <c r="C342" s="12"/>
      <c r="E342" s="12"/>
    </row>
    <row r="343" spans="2:5" ht="12.75">
      <c r="B343" s="12"/>
      <c r="C343" s="12"/>
      <c r="E343" s="12"/>
    </row>
    <row r="344" spans="2:5" ht="12.75">
      <c r="B344" s="12"/>
      <c r="C344" s="12"/>
      <c r="E344" s="12"/>
    </row>
    <row r="345" spans="2:5" ht="12.75">
      <c r="B345" s="12"/>
      <c r="C345" s="12"/>
      <c r="E345" s="12"/>
    </row>
    <row r="346" spans="2:5" ht="12.75">
      <c r="B346" s="12"/>
      <c r="C346" s="12"/>
      <c r="E346" s="12"/>
    </row>
    <row r="347" spans="2:5" ht="12.75">
      <c r="B347" s="12"/>
      <c r="C347" s="12"/>
      <c r="E347" s="12"/>
    </row>
    <row r="348" spans="2:5" ht="12.75">
      <c r="B348" s="12"/>
      <c r="C348" s="12"/>
      <c r="E348" s="12"/>
    </row>
    <row r="349" spans="2:5" ht="12.75">
      <c r="B349" s="12"/>
      <c r="C349" s="12"/>
      <c r="E349" s="12"/>
    </row>
    <row r="350" spans="2:5" ht="12.75">
      <c r="B350" s="12"/>
      <c r="C350" s="12"/>
      <c r="E350" s="12"/>
    </row>
    <row r="351" spans="2:5" ht="12.75">
      <c r="B351" s="12"/>
      <c r="C351" s="12"/>
      <c r="E351" s="12"/>
    </row>
    <row r="352" spans="2:5" ht="12.75">
      <c r="B352" s="12"/>
      <c r="C352" s="12"/>
      <c r="E352" s="12"/>
    </row>
    <row r="353" spans="2:5" ht="12.75">
      <c r="B353" s="12"/>
      <c r="C353" s="12"/>
      <c r="E353" s="12"/>
    </row>
    <row r="354" spans="2:5" ht="12.75">
      <c r="B354" s="12"/>
      <c r="C354" s="12"/>
      <c r="E354" s="12"/>
    </row>
    <row r="355" spans="2:5" ht="12.75">
      <c r="B355" s="12"/>
      <c r="C355" s="12"/>
      <c r="E355" s="12"/>
    </row>
    <row r="356" spans="2:5" ht="12.75">
      <c r="B356" s="12"/>
      <c r="C356" s="12"/>
      <c r="E356" s="12"/>
    </row>
    <row r="357" spans="2:5" ht="12.75">
      <c r="B357" s="12"/>
      <c r="C357" s="12"/>
      <c r="E357" s="12"/>
    </row>
    <row r="358" spans="2:5" ht="12.75">
      <c r="B358" s="12"/>
      <c r="C358" s="12"/>
      <c r="E358" s="12"/>
    </row>
    <row r="359" spans="2:5" ht="12.75">
      <c r="B359" s="12"/>
      <c r="C359" s="12"/>
      <c r="E359" s="12"/>
    </row>
    <row r="360" spans="2:5" ht="12.75">
      <c r="B360" s="12"/>
      <c r="C360" s="12"/>
      <c r="E360" s="12"/>
    </row>
    <row r="361" spans="2:5" ht="12.75">
      <c r="B361" s="12"/>
      <c r="C361" s="12"/>
      <c r="E361" s="12"/>
    </row>
    <row r="362" spans="2:5" ht="12.75">
      <c r="B362" s="12"/>
      <c r="C362" s="12"/>
      <c r="E362" s="12"/>
    </row>
    <row r="363" spans="2:5" ht="12.75">
      <c r="B363" s="12"/>
      <c r="C363" s="12"/>
      <c r="E363" s="12"/>
    </row>
    <row r="364" spans="2:5" ht="12.75">
      <c r="B364" s="12"/>
      <c r="C364" s="12"/>
      <c r="E364" s="12"/>
    </row>
    <row r="365" spans="2:5" ht="12.75">
      <c r="B365" s="12"/>
      <c r="C365" s="12"/>
      <c r="E365" s="12"/>
    </row>
    <row r="366" spans="2:5" ht="12.75">
      <c r="B366" s="12"/>
      <c r="C366" s="12"/>
      <c r="E366" s="12"/>
    </row>
    <row r="367" spans="2:5" ht="12.75">
      <c r="B367" s="12"/>
      <c r="C367" s="12"/>
      <c r="E367" s="12"/>
    </row>
    <row r="368" spans="2:5" ht="12.75">
      <c r="B368" s="12"/>
      <c r="C368" s="12"/>
      <c r="E368" s="12"/>
    </row>
    <row r="369" spans="2:5" ht="12.75">
      <c r="B369" s="12"/>
      <c r="C369" s="12"/>
      <c r="E369" s="12"/>
    </row>
    <row r="370" spans="2:5" ht="12.75">
      <c r="B370" s="12"/>
      <c r="C370" s="12"/>
      <c r="E370" s="12"/>
    </row>
    <row r="371" spans="2:5" ht="12.75">
      <c r="B371" s="12"/>
      <c r="C371" s="12"/>
      <c r="E371" s="12"/>
    </row>
    <row r="372" spans="2:5" ht="12.75">
      <c r="B372" s="12"/>
      <c r="C372" s="12"/>
      <c r="E372" s="12"/>
    </row>
    <row r="373" spans="2:5" ht="12.75">
      <c r="B373" s="12"/>
      <c r="C373" s="12"/>
      <c r="E373" s="12"/>
    </row>
    <row r="374" spans="2:5" ht="12.75">
      <c r="B374" s="12"/>
      <c r="C374" s="12"/>
      <c r="E374" s="12"/>
    </row>
    <row r="375" spans="2:5" ht="12.75">
      <c r="B375" s="12"/>
      <c r="C375" s="12"/>
      <c r="E375" s="12"/>
    </row>
    <row r="376" spans="2:5" ht="12.75">
      <c r="B376" s="12"/>
      <c r="C376" s="12"/>
      <c r="E376" s="12"/>
    </row>
    <row r="377" spans="2:5" ht="12.75">
      <c r="B377" s="12"/>
      <c r="C377" s="12"/>
      <c r="E377" s="12"/>
    </row>
    <row r="378" spans="2:5" ht="12.75">
      <c r="B378" s="12"/>
      <c r="C378" s="12"/>
      <c r="E378" s="12"/>
    </row>
    <row r="379" spans="2:5" ht="12.75">
      <c r="B379" s="12"/>
      <c r="C379" s="12"/>
      <c r="E379" s="12"/>
    </row>
    <row r="380" spans="2:5" ht="12.75">
      <c r="B380" s="12"/>
      <c r="C380" s="12"/>
      <c r="E380" s="12"/>
    </row>
    <row r="381" spans="2:5" ht="12.75">
      <c r="B381" s="12"/>
      <c r="C381" s="12"/>
      <c r="E381" s="12"/>
    </row>
    <row r="382" spans="2:5" ht="12.75">
      <c r="B382" s="12"/>
      <c r="C382" s="12"/>
      <c r="E382" s="12"/>
    </row>
    <row r="383" spans="2:5" ht="12.75">
      <c r="B383" s="12"/>
      <c r="C383" s="12"/>
      <c r="E383" s="12"/>
    </row>
    <row r="384" spans="2:5" ht="12.75">
      <c r="B384" s="12"/>
      <c r="C384" s="12"/>
      <c r="E384" s="12"/>
    </row>
    <row r="385" spans="2:5" ht="12.75">
      <c r="B385" s="12"/>
      <c r="C385" s="12"/>
      <c r="E385" s="12"/>
    </row>
    <row r="386" spans="2:5" ht="12.75">
      <c r="B386" s="12"/>
      <c r="C386" s="12"/>
      <c r="E386" s="12"/>
    </row>
    <row r="387" spans="2:5" ht="12.75">
      <c r="B387" s="12"/>
      <c r="C387" s="12"/>
      <c r="E387" s="12"/>
    </row>
    <row r="388" spans="2:5" ht="12.75">
      <c r="B388" s="12"/>
      <c r="C388" s="12"/>
      <c r="E388" s="12"/>
    </row>
    <row r="389" spans="2:5" ht="12.75">
      <c r="B389" s="12"/>
      <c r="C389" s="12"/>
      <c r="E389" s="12"/>
    </row>
    <row r="390" spans="2:5" ht="12.75">
      <c r="B390" s="12"/>
      <c r="C390" s="12"/>
      <c r="E390" s="12"/>
    </row>
    <row r="391" spans="2:5" ht="12.75">
      <c r="B391" s="12"/>
      <c r="C391" s="12"/>
      <c r="E391" s="12"/>
    </row>
    <row r="392" spans="2:5" ht="12.75">
      <c r="B392" s="12"/>
      <c r="C392" s="12"/>
      <c r="E392" s="12"/>
    </row>
    <row r="393" spans="2:5" ht="12.75">
      <c r="B393" s="12"/>
      <c r="C393" s="12"/>
      <c r="E393" s="12"/>
    </row>
    <row r="394" spans="2:5" ht="12.75">
      <c r="B394" s="12"/>
      <c r="C394" s="12"/>
      <c r="E394" s="12"/>
    </row>
    <row r="395" spans="2:5" ht="12.75">
      <c r="B395" s="12"/>
      <c r="C395" s="12"/>
      <c r="E395" s="12"/>
    </row>
    <row r="396" spans="2:5" ht="12.75">
      <c r="B396" s="12"/>
      <c r="C396" s="12"/>
      <c r="E396" s="12"/>
    </row>
    <row r="397" spans="2:5" ht="12.75">
      <c r="B397" s="12"/>
      <c r="C397" s="12"/>
      <c r="E397" s="12"/>
    </row>
    <row r="398" spans="2:5" ht="12.75">
      <c r="B398" s="12"/>
      <c r="C398" s="12"/>
      <c r="E398" s="12"/>
    </row>
    <row r="399" spans="2:5" ht="12.75">
      <c r="B399" s="12"/>
      <c r="C399" s="12"/>
      <c r="E399" s="12"/>
    </row>
    <row r="400" spans="2:5" ht="12.75">
      <c r="B400" s="12"/>
      <c r="C400" s="12"/>
      <c r="E400" s="12"/>
    </row>
    <row r="401" spans="2:5" ht="12.75">
      <c r="B401" s="12"/>
      <c r="C401" s="12"/>
      <c r="E401" s="12"/>
    </row>
    <row r="402" spans="2:5" ht="12.75">
      <c r="B402" s="12"/>
      <c r="C402" s="12"/>
      <c r="E402" s="12"/>
    </row>
    <row r="403" spans="2:5" ht="12.75">
      <c r="B403" s="12"/>
      <c r="C403" s="12"/>
      <c r="E403" s="12"/>
    </row>
    <row r="404" spans="2:5" ht="12.75">
      <c r="B404" s="12"/>
      <c r="C404" s="12"/>
      <c r="E404" s="12"/>
    </row>
    <row r="405" spans="2:5" ht="12.75">
      <c r="B405" s="12"/>
      <c r="C405" s="12"/>
      <c r="E405" s="12"/>
    </row>
    <row r="406" spans="2:5" ht="12.75">
      <c r="B406" s="12"/>
      <c r="C406" s="12"/>
      <c r="E406" s="12"/>
    </row>
    <row r="407" spans="2:5" ht="12.75">
      <c r="B407" s="12"/>
      <c r="C407" s="12"/>
      <c r="E407" s="12"/>
    </row>
    <row r="408" spans="2:5" ht="12.75">
      <c r="B408" s="12"/>
      <c r="C408" s="12"/>
      <c r="E408" s="12"/>
    </row>
    <row r="409" spans="2:5" ht="12.75">
      <c r="B409" s="12"/>
      <c r="C409" s="12"/>
      <c r="E409" s="12"/>
    </row>
    <row r="410" spans="2:5" ht="12.75">
      <c r="B410" s="12"/>
      <c r="C410" s="12"/>
      <c r="E410" s="12"/>
    </row>
    <row r="411" spans="2:5" ht="12.75">
      <c r="B411" s="12"/>
      <c r="C411" s="12"/>
      <c r="E411" s="12"/>
    </row>
    <row r="412" spans="2:5" ht="12.75">
      <c r="B412" s="12"/>
      <c r="C412" s="12"/>
      <c r="E412" s="12"/>
    </row>
    <row r="413" spans="2:5" ht="12.75">
      <c r="B413" s="12"/>
      <c r="C413" s="12"/>
      <c r="E413" s="12"/>
    </row>
    <row r="414" spans="2:5" ht="12.75">
      <c r="B414" s="12"/>
      <c r="C414" s="12"/>
      <c r="E414" s="12"/>
    </row>
    <row r="415" spans="2:5" ht="12.75">
      <c r="B415" s="12"/>
      <c r="C415" s="12"/>
      <c r="E415" s="12"/>
    </row>
    <row r="416" spans="2:5" ht="12.75">
      <c r="B416" s="12"/>
      <c r="C416" s="12"/>
      <c r="E416" s="12"/>
    </row>
    <row r="417" spans="2:5" ht="12.75">
      <c r="B417" s="12"/>
      <c r="C417" s="12"/>
      <c r="E417" s="12"/>
    </row>
    <row r="418" spans="2:5" ht="12.75">
      <c r="B418" s="12"/>
      <c r="C418" s="12"/>
      <c r="E418" s="12"/>
    </row>
    <row r="419" spans="2:5" ht="12.75">
      <c r="B419" s="12"/>
      <c r="C419" s="12"/>
      <c r="E419" s="12"/>
    </row>
    <row r="420" spans="2:5" ht="12.75">
      <c r="B420" s="12"/>
      <c r="C420" s="12"/>
      <c r="E420" s="12"/>
    </row>
    <row r="421" spans="2:5" ht="12.75">
      <c r="B421" s="12"/>
      <c r="C421" s="12"/>
      <c r="E421" s="12"/>
    </row>
    <row r="422" spans="2:5" ht="12.75">
      <c r="B422" s="12"/>
      <c r="C422" s="12"/>
      <c r="E422" s="12"/>
    </row>
    <row r="423" spans="2:5" ht="12.75">
      <c r="B423" s="12"/>
      <c r="C423" s="12"/>
      <c r="E423" s="12"/>
    </row>
    <row r="424" spans="2:5" ht="12.75">
      <c r="B424" s="12"/>
      <c r="C424" s="12"/>
      <c r="E424" s="12"/>
    </row>
    <row r="425" spans="2:5" ht="12.75">
      <c r="B425" s="12"/>
      <c r="C425" s="12"/>
      <c r="E425" s="12"/>
    </row>
    <row r="426" spans="2:5" ht="12.75">
      <c r="B426" s="12"/>
      <c r="C426" s="12"/>
      <c r="E426" s="12"/>
    </row>
    <row r="427" spans="2:5" ht="12.75">
      <c r="B427" s="12"/>
      <c r="C427" s="12"/>
      <c r="E427" s="12"/>
    </row>
    <row r="428" spans="2:5" ht="12.75">
      <c r="B428" s="12"/>
      <c r="C428" s="12"/>
      <c r="E428" s="12"/>
    </row>
    <row r="429" spans="2:5" ht="12.75">
      <c r="B429" s="12"/>
      <c r="C429" s="12"/>
      <c r="E429" s="12"/>
    </row>
    <row r="430" spans="2:5" ht="12.75">
      <c r="B430" s="12"/>
      <c r="C430" s="12"/>
      <c r="E430" s="12"/>
    </row>
    <row r="431" spans="2:5" ht="12.75">
      <c r="B431" s="12"/>
      <c r="C431" s="12"/>
      <c r="E431" s="12"/>
    </row>
    <row r="432" spans="2:5" ht="12.75">
      <c r="B432" s="12"/>
      <c r="C432" s="12"/>
      <c r="E432" s="12"/>
    </row>
    <row r="433" spans="2:5" ht="12.75">
      <c r="B433" s="12"/>
      <c r="C433" s="12"/>
      <c r="E433" s="12"/>
    </row>
    <row r="434" spans="2:5" ht="12.75">
      <c r="B434" s="12"/>
      <c r="C434" s="12"/>
      <c r="E434" s="12"/>
    </row>
    <row r="435" spans="2:5" ht="12.75">
      <c r="B435" s="12"/>
      <c r="C435" s="12"/>
      <c r="E435" s="12"/>
    </row>
    <row r="436" spans="2:5" ht="12.75">
      <c r="B436" s="12"/>
      <c r="C436" s="12"/>
      <c r="E436" s="12"/>
    </row>
    <row r="437" spans="2:5" ht="12.75">
      <c r="B437" s="12"/>
      <c r="C437" s="12"/>
      <c r="E437" s="12"/>
    </row>
    <row r="438" spans="2:5" ht="12.75">
      <c r="B438" s="12"/>
      <c r="C438" s="12"/>
      <c r="E438" s="12"/>
    </row>
    <row r="439" spans="2:5" ht="12.75">
      <c r="B439" s="12"/>
      <c r="C439" s="12"/>
      <c r="E439" s="12"/>
    </row>
    <row r="440" spans="2:5" ht="12.75">
      <c r="B440" s="12"/>
      <c r="C440" s="12"/>
      <c r="E440" s="12"/>
    </row>
    <row r="441" spans="2:5" ht="12.75">
      <c r="B441" s="12"/>
      <c r="C441" s="12"/>
      <c r="E441" s="12"/>
    </row>
    <row r="442" spans="2:5" ht="12.75">
      <c r="B442" s="12"/>
      <c r="C442" s="12"/>
      <c r="E442" s="12"/>
    </row>
    <row r="443" spans="2:5" ht="12.75">
      <c r="B443" s="12"/>
      <c r="C443" s="12"/>
      <c r="E443" s="12"/>
    </row>
    <row r="444" spans="2:5" ht="12.75">
      <c r="B444" s="12"/>
      <c r="C444" s="12"/>
      <c r="E444" s="12"/>
    </row>
    <row r="445" spans="2:5" ht="12.75">
      <c r="B445" s="12"/>
      <c r="C445" s="12"/>
      <c r="E445" s="12"/>
    </row>
    <row r="446" spans="2:5" ht="12.75">
      <c r="B446" s="12"/>
      <c r="C446" s="12"/>
      <c r="E446" s="12"/>
    </row>
    <row r="447" spans="2:5" ht="12.75">
      <c r="B447" s="12"/>
      <c r="C447" s="12"/>
      <c r="E447" s="12"/>
    </row>
    <row r="448" spans="2:5" ht="12.75">
      <c r="B448" s="12"/>
      <c r="C448" s="12"/>
      <c r="E448" s="12"/>
    </row>
    <row r="449" spans="2:5" ht="12.75">
      <c r="B449" s="12"/>
      <c r="C449" s="12"/>
      <c r="E449" s="12"/>
    </row>
    <row r="450" spans="2:5" ht="12.75">
      <c r="B450" s="12"/>
      <c r="C450" s="12"/>
      <c r="E450" s="12"/>
    </row>
    <row r="451" spans="2:5" ht="12.75">
      <c r="B451" s="12"/>
      <c r="C451" s="12"/>
      <c r="E451" s="12"/>
    </row>
    <row r="452" spans="2:5" ht="12.75">
      <c r="B452" s="12"/>
      <c r="C452" s="12"/>
      <c r="E452" s="12"/>
    </row>
    <row r="453" spans="2:5" ht="12.75">
      <c r="B453" s="12"/>
      <c r="C453" s="12"/>
      <c r="E453" s="12"/>
    </row>
    <row r="454" spans="2:5" ht="12.75">
      <c r="B454" s="12"/>
      <c r="C454" s="12"/>
      <c r="E454" s="12"/>
    </row>
    <row r="455" spans="2:5" ht="12.75">
      <c r="B455" s="12"/>
      <c r="C455" s="12"/>
      <c r="E455" s="12"/>
    </row>
    <row r="456" spans="2:5" ht="12.75">
      <c r="B456" s="12"/>
      <c r="C456" s="12"/>
      <c r="E456" s="12"/>
    </row>
    <row r="457" spans="2:5" ht="12.75">
      <c r="B457" s="12"/>
      <c r="C457" s="12"/>
      <c r="E457" s="12"/>
    </row>
    <row r="458" spans="2:5" ht="12.75">
      <c r="B458" s="12"/>
      <c r="C458" s="12"/>
      <c r="E458" s="12"/>
    </row>
    <row r="459" spans="2:5" ht="12.75">
      <c r="B459" s="12"/>
      <c r="C459" s="12"/>
      <c r="E459" s="12"/>
    </row>
    <row r="460" spans="2:5" ht="12.75">
      <c r="B460" s="12"/>
      <c r="C460" s="12"/>
      <c r="E460" s="12"/>
    </row>
    <row r="461" spans="2:5" ht="12.75">
      <c r="B461" s="12"/>
      <c r="C461" s="12"/>
      <c r="E461" s="12"/>
    </row>
    <row r="462" spans="2:5" ht="12.75">
      <c r="B462" s="12"/>
      <c r="C462" s="12"/>
      <c r="E462" s="12"/>
    </row>
    <row r="463" spans="2:5" ht="12.75">
      <c r="B463" s="12"/>
      <c r="C463" s="12"/>
      <c r="E463" s="12"/>
    </row>
    <row r="464" spans="2:5" ht="12.75">
      <c r="B464" s="12"/>
      <c r="C464" s="12"/>
      <c r="E464" s="12"/>
    </row>
    <row r="465" spans="2:5" ht="12.75">
      <c r="B465" s="12"/>
      <c r="C465" s="12"/>
      <c r="E465" s="12"/>
    </row>
    <row r="466" spans="2:5" ht="12.75">
      <c r="B466" s="12"/>
      <c r="C466" s="12"/>
      <c r="E466" s="12"/>
    </row>
    <row r="467" spans="2:5" ht="12.75">
      <c r="B467" s="12"/>
      <c r="C467" s="12"/>
      <c r="E467" s="12"/>
    </row>
  </sheetData>
  <sheetProtection/>
  <mergeCells count="18">
    <mergeCell ref="B30:D30"/>
    <mergeCell ref="C17:C18"/>
    <mergeCell ref="C20:C21"/>
    <mergeCell ref="B23:E23"/>
    <mergeCell ref="C24:C26"/>
    <mergeCell ref="B27:D27"/>
    <mergeCell ref="B28:D28"/>
    <mergeCell ref="B29:D29"/>
    <mergeCell ref="B1:E1"/>
    <mergeCell ref="B2:B4"/>
    <mergeCell ref="C2:C4"/>
    <mergeCell ref="D2:D4"/>
    <mergeCell ref="E2:E4"/>
    <mergeCell ref="B5:B22"/>
    <mergeCell ref="C5:C7"/>
    <mergeCell ref="C8:C9"/>
    <mergeCell ref="C11:C13"/>
    <mergeCell ref="C14:C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Грибачева</cp:lastModifiedBy>
  <cp:lastPrinted>2017-09-15T06:53:35Z</cp:lastPrinted>
  <dcterms:created xsi:type="dcterms:W3CDTF">2009-05-13T05:11:47Z</dcterms:created>
  <dcterms:modified xsi:type="dcterms:W3CDTF">2017-09-15T06:55:50Z</dcterms:modified>
  <cp:category/>
  <cp:version/>
  <cp:contentType/>
  <cp:contentStatus/>
</cp:coreProperties>
</file>